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540" tabRatio="923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'ESF-03'!$A$7:$K$90</definedName>
    <definedName name="_xlnm._FilterDatabase" localSheetId="14" hidden="1">'ESF-08'!$A$7:$H$119</definedName>
    <definedName name="_xlnm.Print_Area" localSheetId="46">'Conciliacion_Ig (I)'!$A$1:$D$11</definedName>
    <definedName name="_xlnm.Print_Area" localSheetId="30">'EA-01'!$A$1:$D$122</definedName>
    <definedName name="_xlnm.Print_Area" localSheetId="32">'EA-02'!$A$1:$E$16</definedName>
    <definedName name="_xlnm.Print_Area" localSheetId="34">'EA-03'!$A$1:$E$170</definedName>
    <definedName name="_xlnm.Print_Area" localSheetId="40">'EFE-01'!$A$1:$E$91</definedName>
    <definedName name="_xlnm.Print_Area" localSheetId="42">'EFE-02'!$A$1:$D$21</definedName>
    <definedName name="_xlnm.Print_Area" localSheetId="44">'EFE-03'!$A$1:$C$43</definedName>
    <definedName name="_xlnm.Print_Area" localSheetId="1">'ESF-01'!$A$1:$E$70</definedName>
    <definedName name="_xlnm.Print_Area" localSheetId="3">'ESF-02'!$A$1:$H$26</definedName>
    <definedName name="_xlnm.Print_Area" localSheetId="5">'ESF-03'!$A$1:$I$97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'ESF-08'!$A$1:$F$70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'ESF-12'!$A$1:$H$67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'VHP-01'!$A$1:$G$13</definedName>
    <definedName name="_xlnm.Print_Area" localSheetId="38">'VHP-02'!$A$1:$F$48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62913"/>
</workbook>
</file>

<file path=xl/calcChain.xml><?xml version="1.0" encoding="utf-8"?>
<calcChain xmlns="http://schemas.openxmlformats.org/spreadsheetml/2006/main">
  <c r="C9" i="53"/>
  <c r="D42" i="51" l="1"/>
  <c r="D41" s="1"/>
  <c r="C42"/>
  <c r="C41" s="1"/>
  <c r="D32"/>
  <c r="C32"/>
  <c r="D30"/>
  <c r="C30"/>
  <c r="D28"/>
  <c r="C28"/>
  <c r="D22"/>
  <c r="C22"/>
  <c r="D19"/>
  <c r="C19"/>
  <c r="D10"/>
  <c r="D9" s="1"/>
  <c r="C10"/>
  <c r="C9" l="1"/>
  <c r="C27" i="53"/>
  <c r="C9" i="52"/>
  <c r="C15"/>
  <c r="C19" i="50"/>
  <c r="C44"/>
  <c r="C89" i="49"/>
  <c r="D89"/>
  <c r="E89"/>
  <c r="C46" i="48"/>
  <c r="D46"/>
  <c r="E46"/>
  <c r="C11" i="47"/>
  <c r="D11"/>
  <c r="E11"/>
  <c r="C168" i="46"/>
  <c r="C14" i="45"/>
  <c r="C120" i="44"/>
  <c r="C156"/>
  <c r="C10" i="43"/>
  <c r="C18"/>
  <c r="C26"/>
  <c r="C10" i="42"/>
  <c r="C18"/>
  <c r="C65" i="41"/>
  <c r="D65"/>
  <c r="E65"/>
  <c r="F65"/>
  <c r="G65"/>
  <c r="C85"/>
  <c r="D85"/>
  <c r="E85"/>
  <c r="F85"/>
  <c r="G85"/>
  <c r="C11" i="40"/>
  <c r="C20"/>
  <c r="C13" i="38"/>
  <c r="D13"/>
  <c r="E13"/>
  <c r="C22"/>
  <c r="D22"/>
  <c r="E22"/>
  <c r="C34"/>
  <c r="D34"/>
  <c r="E34"/>
  <c r="C24" i="37"/>
  <c r="D24"/>
  <c r="E24"/>
  <c r="C58"/>
  <c r="D58"/>
  <c r="E58"/>
  <c r="C68"/>
  <c r="D68"/>
  <c r="E68"/>
  <c r="C78"/>
  <c r="D78"/>
  <c r="E78"/>
  <c r="C109"/>
  <c r="D109"/>
  <c r="E109"/>
  <c r="C119"/>
  <c r="D119"/>
  <c r="E119"/>
  <c r="C16" i="36"/>
  <c r="C16" i="35"/>
  <c r="C16" i="34"/>
  <c r="C26"/>
  <c r="B28"/>
  <c r="C15" i="32"/>
  <c r="D15"/>
  <c r="E15"/>
  <c r="F15"/>
  <c r="G15"/>
  <c r="C25"/>
  <c r="D25"/>
  <c r="E25"/>
  <c r="F25"/>
  <c r="G25"/>
  <c r="C35"/>
  <c r="D35"/>
  <c r="E35"/>
  <c r="F35"/>
  <c r="G35"/>
  <c r="C45"/>
  <c r="D45"/>
  <c r="E45"/>
  <c r="F45"/>
  <c r="G45"/>
  <c r="C55"/>
  <c r="D55"/>
  <c r="E55"/>
  <c r="F55"/>
  <c r="G55"/>
  <c r="C65"/>
  <c r="D65"/>
  <c r="E65"/>
  <c r="F65"/>
  <c r="G65"/>
  <c r="C75"/>
  <c r="D75"/>
  <c r="E75"/>
  <c r="F75"/>
  <c r="G75"/>
  <c r="C85"/>
  <c r="D85"/>
  <c r="E85"/>
  <c r="F85"/>
  <c r="G85"/>
  <c r="C95"/>
  <c r="D95"/>
  <c r="E95"/>
  <c r="F95"/>
  <c r="G95"/>
  <c r="C14" i="31"/>
  <c r="D14"/>
  <c r="E14"/>
  <c r="F14"/>
  <c r="G14"/>
  <c r="H14"/>
  <c r="C24"/>
  <c r="D24"/>
  <c r="E24"/>
  <c r="F24"/>
  <c r="G24"/>
  <c r="H24"/>
  <c r="C13" i="30"/>
  <c r="C43"/>
  <c r="C56"/>
  <c r="C69"/>
  <c r="F18" i="28"/>
  <c r="G18"/>
  <c r="H18"/>
  <c r="I18"/>
  <c r="K18"/>
  <c r="L18"/>
  <c r="M18"/>
  <c r="N18"/>
  <c r="O18"/>
  <c r="D108" i="46" l="1"/>
  <c r="D112"/>
  <c r="D116"/>
  <c r="D120"/>
  <c r="D124"/>
  <c r="D128"/>
  <c r="D132"/>
  <c r="D136"/>
  <c r="D140"/>
  <c r="D144"/>
  <c r="D148"/>
  <c r="D152"/>
  <c r="D156"/>
  <c r="D160"/>
  <c r="D164"/>
  <c r="D157"/>
  <c r="D165"/>
  <c r="D159"/>
  <c r="D109"/>
  <c r="D113"/>
  <c r="D117"/>
  <c r="D121"/>
  <c r="D125"/>
  <c r="D129"/>
  <c r="D133"/>
  <c r="D137"/>
  <c r="D141"/>
  <c r="D145"/>
  <c r="D149"/>
  <c r="D153"/>
  <c r="D161"/>
  <c r="D151"/>
  <c r="D163"/>
  <c r="D110"/>
  <c r="D114"/>
  <c r="D118"/>
  <c r="D122"/>
  <c r="D126"/>
  <c r="D130"/>
  <c r="D134"/>
  <c r="D138"/>
  <c r="D142"/>
  <c r="D146"/>
  <c r="D150"/>
  <c r="D154"/>
  <c r="D158"/>
  <c r="D162"/>
  <c r="D166"/>
  <c r="D111"/>
  <c r="D115"/>
  <c r="D119"/>
  <c r="D123"/>
  <c r="D127"/>
  <c r="D131"/>
  <c r="D135"/>
  <c r="D139"/>
  <c r="D143"/>
  <c r="D147"/>
  <c r="D155"/>
  <c r="D107"/>
  <c r="C35" i="53"/>
  <c r="D105" i="46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D106"/>
  <c r="D102"/>
  <c r="D98"/>
  <c r="D90"/>
  <c r="D82"/>
  <c r="D74"/>
  <c r="D66"/>
  <c r="D58"/>
  <c r="D50"/>
  <c r="D42"/>
  <c r="D34"/>
  <c r="D26"/>
  <c r="D14"/>
  <c r="D167"/>
  <c r="D104"/>
  <c r="D100"/>
  <c r="D96"/>
  <c r="D92"/>
  <c r="D88"/>
  <c r="D84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94"/>
  <c r="D86"/>
  <c r="D78"/>
  <c r="D70"/>
  <c r="D62"/>
  <c r="D54"/>
  <c r="D46"/>
  <c r="D38"/>
  <c r="D30"/>
  <c r="D22"/>
  <c r="D10"/>
  <c r="D103"/>
  <c r="D99"/>
  <c r="D95"/>
  <c r="D91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18"/>
  <c r="C20" i="52"/>
  <c r="D168" i="46" l="1"/>
</calcChain>
</file>

<file path=xl/sharedStrings.xml><?xml version="1.0" encoding="utf-8"?>
<sst xmlns="http://schemas.openxmlformats.org/spreadsheetml/2006/main" count="2145" uniqueCount="1518">
  <si>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</si>
  <si>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</si>
  <si>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</si>
  <si>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</si>
  <si>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</si>
  <si>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</si>
  <si>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</si>
  <si>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</si>
  <si>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</si>
  <si>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</si>
  <si>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</si>
  <si>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</si>
  <si>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</si>
  <si>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</si>
  <si>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</si>
  <si>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</si>
  <si>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</si>
  <si>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</si>
  <si>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</si>
  <si>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</si>
  <si>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</si>
  <si>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</si>
  <si>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</si>
  <si>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</si>
  <si>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</si>
  <si>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</si>
  <si>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</si>
  <si>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</si>
  <si>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</si>
  <si>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</si>
  <si>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</si>
  <si>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</si>
  <si>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</si>
  <si>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</si>
  <si>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</si>
  <si>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</si>
  <si>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</si>
  <si>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</si>
  <si>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</si>
  <si>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</si>
  <si>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</si>
  <si>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</si>
  <si>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</si>
  <si>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</si>
  <si>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</si>
  <si>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</si>
  <si>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</si>
  <si>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</si>
  <si>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</si>
  <si>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</si>
  <si>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</si>
  <si>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</si>
  <si>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</si>
  <si>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</si>
  <si>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</si>
  <si>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</si>
  <si>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</si>
  <si>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</si>
  <si>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</si>
  <si>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</si>
  <si>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</si>
  <si>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</si>
  <si>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</si>
  <si>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</si>
  <si>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</si>
  <si>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</si>
  <si>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</si>
  <si>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</si>
  <si>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</si>
  <si>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</si>
  <si>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</si>
  <si>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</si>
  <si>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</si>
  <si>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</si>
  <si>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</si>
  <si>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</si>
  <si>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</si>
  <si>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</si>
  <si>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</si>
  <si>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</si>
  <si>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</si>
  <si>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</si>
  <si>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</si>
  <si>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</si>
  <si>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</si>
  <si>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</si>
  <si>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</si>
  <si>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</si>
  <si>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</si>
  <si>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</si>
  <si>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</si>
  <si>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</si>
  <si>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</si>
  <si>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</si>
  <si>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</si>
  <si>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</si>
  <si>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</si>
  <si>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</si>
  <si>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</si>
  <si>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</si>
  <si>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</si>
  <si>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</si>
  <si>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</si>
  <si>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</si>
  <si>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</si>
  <si>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</si>
  <si>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</si>
  <si>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</si>
  <si>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</si>
  <si>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</si>
  <si>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</si>
  <si>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</si>
  <si>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</si>
  <si>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</si>
  <si>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</si>
  <si>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</si>
  <si>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</si>
  <si>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</si>
  <si>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</si>
  <si>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</si>
  <si>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</si>
  <si>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</si>
  <si>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</si>
  <si>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</si>
  <si>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</si>
  <si>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</si>
  <si>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</si>
  <si>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</si>
  <si>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</si>
  <si>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</si>
  <si>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</si>
  <si>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</si>
  <si>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</si>
  <si>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</si>
  <si>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</si>
  <si>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</si>
  <si>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</si>
  <si>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</si>
  <si>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</si>
  <si>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</si>
  <si>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</si>
  <si>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</si>
  <si>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</si>
  <si>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</si>
  <si>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</si>
  <si>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</si>
  <si>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</si>
  <si>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</si>
  <si>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</si>
  <si>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</si>
  <si>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</si>
  <si>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</si>
  <si>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</si>
  <si>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</si>
  <si>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</si>
  <si>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</si>
  <si>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</si>
  <si>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</si>
  <si>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</si>
  <si>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</si>
  <si>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</si>
  <si>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</si>
  <si>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</si>
  <si>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</si>
  <si>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</si>
  <si>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</si>
  <si>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</si>
  <si>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</si>
  <si>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</si>
  <si>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</si>
  <si>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</si>
  <si>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</si>
  <si>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</si>
  <si>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</si>
  <si>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</si>
  <si>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</si>
  <si>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</si>
  <si>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</si>
  <si>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</si>
  <si>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</si>
  <si>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</si>
  <si>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</si>
  <si>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</si>
  <si>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</si>
  <si>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</si>
  <si>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</si>
  <si>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</si>
  <si>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</si>
  <si>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</si>
  <si>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</si>
  <si>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</si>
  <si>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</si>
  <si>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</si>
  <si>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</si>
  <si>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</si>
  <si>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</si>
  <si>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</si>
  <si>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</si>
  <si>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</si>
  <si>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</si>
  <si>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</si>
  <si>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</si>
  <si>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</si>
  <si>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</si>
  <si>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</si>
  <si>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</si>
  <si>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</si>
  <si>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</si>
  <si>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</si>
  <si>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</si>
  <si>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</si>
  <si>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</si>
  <si>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</si>
  <si>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</si>
  <si>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</si>
  <si>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</si>
  <si>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</si>
  <si>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</si>
  <si>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</si>
  <si>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</si>
  <si>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</si>
  <si>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</si>
  <si>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</si>
  <si>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</si>
  <si>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</si>
  <si>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</si>
  <si>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</si>
  <si>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</si>
  <si>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</si>
  <si>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</si>
  <si>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</si>
  <si>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</si>
  <si>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</si>
  <si>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</si>
  <si>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</si>
  <si>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</si>
  <si>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</si>
  <si>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</si>
  <si>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</si>
  <si>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</si>
  <si>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</si>
  <si>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</si>
  <si>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</si>
  <si>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</si>
  <si>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</si>
  <si>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</si>
  <si>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</si>
  <si>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</si>
  <si>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</si>
  <si>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</si>
  <si>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</si>
  <si>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</si>
  <si>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</si>
  <si>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</si>
  <si>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</si>
  <si>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</si>
  <si>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</si>
  <si>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</si>
  <si>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</si>
  <si>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</si>
  <si>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</si>
  <si>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</si>
  <si>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</si>
  <si>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</si>
  <si>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</si>
  <si>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</si>
  <si>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</si>
  <si>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</si>
  <si>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</si>
  <si>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</si>
  <si>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</si>
  <si>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</si>
  <si>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</si>
  <si>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</si>
  <si>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</si>
  <si>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</si>
  <si>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</si>
  <si>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</si>
  <si>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</si>
  <si>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</si>
  <si>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</si>
  <si>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</si>
  <si>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</si>
  <si>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</si>
  <si>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</si>
  <si>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</si>
  <si>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</si>
  <si>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</si>
  <si>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</si>
  <si>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</si>
  <si>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</si>
  <si>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</si>
  <si>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</si>
  <si>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</si>
  <si>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</si>
  <si>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</si>
  <si>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</si>
  <si>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</si>
  <si>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</si>
  <si>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</si>
  <si>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</si>
  <si>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</si>
  <si>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</si>
  <si>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</si>
  <si>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</si>
  <si>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</si>
  <si>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</si>
  <si>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</si>
  <si>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</si>
  <si>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</si>
  <si>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</si>
  <si>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</si>
  <si>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</si>
  <si>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</si>
  <si>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</si>
  <si>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</si>
  <si>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</si>
  <si>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</si>
  <si>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</si>
  <si>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</si>
  <si>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</si>
  <si>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</si>
  <si>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</si>
  <si>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</si>
  <si>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</si>
  <si>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</si>
  <si>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</si>
  <si>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</si>
  <si>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</si>
  <si>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</si>
  <si>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</si>
  <si>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</si>
  <si>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</si>
  <si>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</si>
  <si>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</si>
  <si>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</si>
  <si>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</si>
  <si>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</si>
  <si>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</si>
  <si>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</si>
  <si>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</si>
  <si>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</si>
  <si>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</si>
  <si>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</si>
  <si>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</si>
  <si>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</si>
  <si>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</si>
  <si>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</si>
  <si>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</si>
  <si>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</si>
  <si>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</si>
  <si>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</si>
  <si>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</si>
  <si>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</si>
  <si>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</si>
  <si>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</si>
  <si>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</si>
  <si>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</si>
  <si>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</si>
  <si>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</si>
  <si>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</si>
  <si>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</si>
  <si>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</si>
  <si>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</si>
  <si>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</si>
  <si>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</si>
  <si>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</si>
  <si>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</si>
  <si>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</si>
  <si>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</si>
  <si>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</si>
  <si>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</si>
  <si>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</si>
  <si>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</si>
  <si>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</si>
  <si>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</si>
  <si>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</si>
  <si>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</si>
  <si>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</si>
  <si>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</si>
  <si>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</si>
  <si>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</si>
  <si>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</si>
  <si>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</si>
  <si>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</si>
  <si>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</si>
  <si>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</si>
  <si>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</si>
  <si>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</si>
  <si>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</si>
  <si>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</si>
  <si>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</si>
  <si>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</si>
  <si>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</si>
  <si>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</si>
  <si>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</si>
  <si>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</si>
  <si>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</si>
  <si>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</si>
  <si>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</si>
  <si>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</si>
  <si>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</si>
  <si>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</si>
  <si>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</si>
  <si>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</si>
  <si>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</si>
  <si>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</si>
  <si>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</si>
  <si>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</si>
  <si>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</si>
  <si>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</si>
  <si>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</si>
  <si>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</si>
  <si>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</si>
  <si>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</si>
  <si>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</si>
  <si>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</si>
  <si>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</si>
  <si>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</si>
  <si>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</si>
  <si>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</si>
  <si>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</si>
  <si>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</si>
  <si>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</si>
  <si>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</si>
  <si>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</si>
  <si>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</si>
  <si>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</si>
  <si>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</si>
  <si>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</si>
  <si>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</si>
  <si>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</si>
  <si>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</si>
  <si>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</si>
  <si>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</si>
  <si>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</si>
  <si>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</si>
  <si>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</si>
  <si>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</si>
  <si>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</si>
  <si>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</si>
  <si>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</si>
  <si>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</si>
  <si>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</si>
  <si>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</si>
  <si>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</si>
  <si>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</si>
  <si>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</si>
  <si>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</si>
  <si>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</si>
  <si>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</si>
  <si>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</si>
  <si>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</si>
  <si>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</si>
  <si>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</si>
  <si>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</si>
  <si>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</si>
  <si>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</si>
  <si>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</si>
  <si>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</si>
  <si>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</si>
  <si>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</si>
  <si>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</si>
  <si>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</si>
  <si>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</si>
  <si>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</si>
  <si>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</si>
  <si>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</si>
  <si>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</si>
  <si>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</si>
  <si>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</si>
  <si>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</si>
  <si>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</si>
  <si>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</si>
  <si>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</si>
  <si>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</si>
  <si>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</si>
  <si>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</si>
  <si>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</si>
  <si>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</si>
  <si>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</si>
  <si>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</si>
  <si>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</si>
  <si>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</si>
  <si>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</si>
  <si>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</si>
  <si>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</si>
  <si>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</si>
  <si>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</si>
  <si>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</si>
  <si>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</si>
  <si>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</si>
  <si>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</si>
  <si>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</si>
  <si>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</si>
  <si>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</si>
  <si>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</si>
  <si>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</si>
  <si>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</si>
  <si>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</si>
  <si>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</si>
  <si>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</si>
  <si>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</si>
  <si>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</si>
  <si>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</si>
  <si>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</si>
  <si>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</si>
  <si>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</si>
  <si>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</si>
  <si>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</si>
  <si>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</si>
  <si>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</si>
  <si>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</si>
  <si>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</si>
  <si>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</si>
  <si>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</si>
  <si>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</si>
  <si>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</si>
  <si>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0111400013</t>
  </si>
  <si>
    <t>Inversion Bancomer 0102348462</t>
  </si>
  <si>
    <t>0111400033</t>
  </si>
  <si>
    <t>INVERSION FONDO I 2016</t>
  </si>
  <si>
    <t>0111400035</t>
  </si>
  <si>
    <t>INVERSION FONDO I 2017</t>
  </si>
  <si>
    <t>0111400036</t>
  </si>
  <si>
    <t>INVERSION FONDO II 2017</t>
  </si>
  <si>
    <t>0111500009</t>
  </si>
  <si>
    <t>BANAMEX 19133 FIDER</t>
  </si>
  <si>
    <t>0111500010</t>
  </si>
  <si>
    <t>FIDEICOMISO LEON</t>
  </si>
  <si>
    <t>0111500163</t>
  </si>
  <si>
    <t>BBV 010703724-4 HABITAT FED 2016</t>
  </si>
  <si>
    <t>0111500176</t>
  </si>
  <si>
    <t>BBV 011027127-6 FORTASEG FED 17</t>
  </si>
  <si>
    <t>0111500186</t>
  </si>
  <si>
    <t>BBV 011047191-7 3X1 CARRETON BENEF</t>
  </si>
  <si>
    <t>0111500187</t>
  </si>
  <si>
    <t>BBV 011046801-0 3X1 STA CAT BENEF</t>
  </si>
  <si>
    <t>0111500190</t>
  </si>
  <si>
    <t>BBV 011046812-6 3X1 ZAPOTE VENTILL BENEF</t>
  </si>
  <si>
    <t>0111500192</t>
  </si>
  <si>
    <t>BBV 011046819-3 3X1 PTO SANDOVAL BENEF</t>
  </si>
  <si>
    <t>0111500196</t>
  </si>
  <si>
    <t>BBV 011053038-7 PDR 2017</t>
  </si>
  <si>
    <t>0111500200</t>
  </si>
  <si>
    <t>BBV 011068479-1 PIECIS 2017</t>
  </si>
  <si>
    <t>0111500201</t>
  </si>
  <si>
    <t>BTE 030854631-0 FORTALECE 2017</t>
  </si>
  <si>
    <t>0111500202</t>
  </si>
  <si>
    <t>BTE 030854633-8 REHAB DEP DIF</t>
  </si>
  <si>
    <t>0111500204</t>
  </si>
  <si>
    <t>BBV 011083854-3 PIDMC 2017</t>
  </si>
  <si>
    <t>0111500205</t>
  </si>
  <si>
    <t>BBV 011083855-1 PISBCC 2017</t>
  </si>
  <si>
    <t>0111500209</t>
  </si>
  <si>
    <t>BBV 011091985-3 SOMBREADEROS</t>
  </si>
  <si>
    <t>0111500212</t>
  </si>
  <si>
    <t>BBV 011098164-8 CINEMA MEXICO 17</t>
  </si>
  <si>
    <t>0111500213</t>
  </si>
  <si>
    <t>BBV 01100566-9 PLAZAS QUEMADA LGN GPE</t>
  </si>
  <si>
    <t>0111500215</t>
  </si>
  <si>
    <t>BBV 011111710-6 EQPTO CENTRO IMP SN B</t>
  </si>
  <si>
    <t>0111500216</t>
  </si>
  <si>
    <t>BBV 011117809-1 PIDH 2017</t>
  </si>
  <si>
    <t>0111500217</t>
  </si>
  <si>
    <t>BBV 011120545-5 SEDATU 2017 70 CUARTOS</t>
  </si>
  <si>
    <t>0111500218</t>
  </si>
  <si>
    <t>BBV 011121194-3 CANCHA CACHIBOOL</t>
  </si>
  <si>
    <t>0111500219</t>
  </si>
  <si>
    <t>BBV 011121265-6 MIGRANTES 2X1</t>
  </si>
  <si>
    <t>0111500220</t>
  </si>
  <si>
    <t>BBV 01116873-8 CUARTOS-SN PEDRO ALM</t>
  </si>
  <si>
    <t/>
  </si>
  <si>
    <t>NO APLICA</t>
  </si>
  <si>
    <t>0112200001</t>
  </si>
  <si>
    <t>Subsidio al empleo pagado</t>
  </si>
  <si>
    <t>0112200002</t>
  </si>
  <si>
    <t>Subsidio al empleo RAMO 33</t>
  </si>
  <si>
    <t>0112200004</t>
  </si>
  <si>
    <t>CUENTAS POR COBRAR A CORTO PLAZO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</si>
  <si>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</si>
  <si>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</si>
  <si>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</si>
  <si>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</si>
  <si>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</si>
  <si>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</si>
  <si>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0112900001</t>
  </si>
  <si>
    <t>Otros deudores</t>
  </si>
  <si>
    <t>0112900002</t>
  </si>
  <si>
    <t>COMISIONES POR RECUPERAR</t>
  </si>
  <si>
    <t>0113100001</t>
  </si>
  <si>
    <t>Ant Prov Prest Serv C P</t>
  </si>
  <si>
    <t>0113200001</t>
  </si>
  <si>
    <t>Ant Prov Ad Bienes Muebles e Inm C P</t>
  </si>
  <si>
    <t>0113400001</t>
  </si>
  <si>
    <t>Ant Contratistas C P</t>
  </si>
  <si>
    <t>0123105811</t>
  </si>
  <si>
    <t>Terrenos</t>
  </si>
  <si>
    <t>0123305831</t>
  </si>
  <si>
    <t>Edificios e instalaciones</t>
  </si>
  <si>
    <t>0123405891</t>
  </si>
  <si>
    <t>Infraestructura</t>
  </si>
  <si>
    <t>0123516111</t>
  </si>
  <si>
    <t>Edificación habitacional</t>
  </si>
  <si>
    <t>0123526121</t>
  </si>
  <si>
    <t>Edificación no habitacional</t>
  </si>
  <si>
    <t>0123546141</t>
  </si>
  <si>
    <t>División de terrenos y Constr de obras de urbaniz</t>
  </si>
  <si>
    <t>0123556151</t>
  </si>
  <si>
    <t>Construcción de vías de comunicación</t>
  </si>
  <si>
    <t>0123566161</t>
  </si>
  <si>
    <t>Otras construcc de ingeniería civil u obra pesada</t>
  </si>
  <si>
    <t>0123596191</t>
  </si>
  <si>
    <t>Trabajos de acabados en edificaciones y otros trab</t>
  </si>
  <si>
    <t>0123626221</t>
  </si>
  <si>
    <t>0123646241</t>
  </si>
  <si>
    <t>0123656251</t>
  </si>
  <si>
    <t>0123666261</t>
  </si>
  <si>
    <t>Otras construcciones de ingeniería civil u obra pe</t>
  </si>
  <si>
    <t>0123676271</t>
  </si>
  <si>
    <t>Instalaciones y equipamiento en construcciones</t>
  </si>
  <si>
    <t>0123696291</t>
  </si>
  <si>
    <t>0124115111</t>
  </si>
  <si>
    <t>Muebles de oficina y estantería</t>
  </si>
  <si>
    <t>0124125121</t>
  </si>
  <si>
    <t>Muebles excepto de oficina y estantería</t>
  </si>
  <si>
    <t>0124135151</t>
  </si>
  <si>
    <t>Computadoras y equipo periférico</t>
  </si>
  <si>
    <t>0124135152</t>
  </si>
  <si>
    <t>Medios magnéticos y ópticos</t>
  </si>
  <si>
    <t>0124195191</t>
  </si>
  <si>
    <t>Otros mobiliarios y equipos de administración</t>
  </si>
  <si>
    <t>0124215211</t>
  </si>
  <si>
    <t>Equipo de audio y de video</t>
  </si>
  <si>
    <t>0124225221</t>
  </si>
  <si>
    <t>Aparatos deportivos</t>
  </si>
  <si>
    <t>0124235231</t>
  </si>
  <si>
    <t>Camaras fotograficas y de video</t>
  </si>
  <si>
    <t>0124295291</t>
  </si>
  <si>
    <t>Otro mobiliario y equipo educacional y recreativo</t>
  </si>
  <si>
    <t>0124315311</t>
  </si>
  <si>
    <t>Equipo para uso médico dental y para laboratorio</t>
  </si>
  <si>
    <t>0124325321</t>
  </si>
  <si>
    <t>Instrumentos médicos</t>
  </si>
  <si>
    <t>0124415411</t>
  </si>
  <si>
    <t>Automóviles y camiones</t>
  </si>
  <si>
    <t>0124425421</t>
  </si>
  <si>
    <t>Carrocerías y remolques</t>
  </si>
  <si>
    <t>0124495491</t>
  </si>
  <si>
    <t>Otro equipo de transporte</t>
  </si>
  <si>
    <t>0124505511</t>
  </si>
  <si>
    <t>Equipo de defensa y de seguridad</t>
  </si>
  <si>
    <t>0124615611</t>
  </si>
  <si>
    <t>Maquinaria y equipo agropecuario</t>
  </si>
  <si>
    <t>0124625621</t>
  </si>
  <si>
    <t>Maquinaria y equipo industrial</t>
  </si>
  <si>
    <t>0124635631</t>
  </si>
  <si>
    <t>Maquinaria y equipo de construccion</t>
  </si>
  <si>
    <t>0124645641</t>
  </si>
  <si>
    <t>Sistemas de aire acondicionado calefacción y refr</t>
  </si>
  <si>
    <t>0124655651</t>
  </si>
  <si>
    <t>Equipo de comunicación y telecomunicacion</t>
  </si>
  <si>
    <t>0124665661</t>
  </si>
  <si>
    <t>Accesorios de iluminación</t>
  </si>
  <si>
    <t>0124665663</t>
  </si>
  <si>
    <t>Eq de generación y distrib de energía eléctrica</t>
  </si>
  <si>
    <t>0124675671</t>
  </si>
  <si>
    <t>Herramientas y maquinas  herramienta</t>
  </si>
  <si>
    <t>0124695691</t>
  </si>
  <si>
    <t>Otros equipos</t>
  </si>
  <si>
    <t>0124715131</t>
  </si>
  <si>
    <t>Libros revistas y otros elementos coleccionables</t>
  </si>
  <si>
    <t>0124715133</t>
  </si>
  <si>
    <t>Otros bienes artísticos culturales y científicos</t>
  </si>
  <si>
    <t>0124865761</t>
  </si>
  <si>
    <t>Equinos</t>
  </si>
  <si>
    <t>0126105831</t>
  </si>
  <si>
    <t>Dep Acum Edificios e instalaciones</t>
  </si>
  <si>
    <t>0126305111</t>
  </si>
  <si>
    <t>0126305121</t>
  </si>
  <si>
    <t>0126305151</t>
  </si>
  <si>
    <t>0126305152</t>
  </si>
  <si>
    <t>0126305191</t>
  </si>
  <si>
    <t>0126305211</t>
  </si>
  <si>
    <t>0126305221</t>
  </si>
  <si>
    <t>0126305231</t>
  </si>
  <si>
    <t>0126305291</t>
  </si>
  <si>
    <t>0126305311</t>
  </si>
  <si>
    <t>0126305321</t>
  </si>
  <si>
    <t>0126305411</t>
  </si>
  <si>
    <t>0126305421</t>
  </si>
  <si>
    <t>0126305491</t>
  </si>
  <si>
    <t>0126305511</t>
  </si>
  <si>
    <t>0126305611</t>
  </si>
  <si>
    <t>0126305621</t>
  </si>
  <si>
    <t>0126305631</t>
  </si>
  <si>
    <t>0126305641</t>
  </si>
  <si>
    <t>0126305651</t>
  </si>
  <si>
    <t>0126305661</t>
  </si>
  <si>
    <t>0126305663</t>
  </si>
  <si>
    <t>0126305671</t>
  </si>
  <si>
    <t>0126305691</t>
  </si>
  <si>
    <t>0126405761</t>
  </si>
  <si>
    <t>Software</t>
  </si>
  <si>
    <t>Licencias informaticas e intelectuales</t>
  </si>
  <si>
    <t>0126505911</t>
  </si>
  <si>
    <t>Amort Acum Software</t>
  </si>
  <si>
    <t>0126505971</t>
  </si>
  <si>
    <t>Amort Acum Licencias informaticas</t>
  </si>
  <si>
    <t>Estudios, Formulación y Evaluación de Proyectos</t>
  </si>
  <si>
    <t>Ejec d Proy de Desar Productiv</t>
  </si>
  <si>
    <t>0211100171</t>
  </si>
  <si>
    <t>PASIVOS CAPITULO 1000 AL CIERRE 2017</t>
  </si>
  <si>
    <t>0211200172</t>
  </si>
  <si>
    <t>PASIVOS CAPITULO 2000 AL CIERRE 2017</t>
  </si>
  <si>
    <t>0211200173</t>
  </si>
  <si>
    <t>PASIVOS CAPITULO 3000 AL CIERRE 2017</t>
  </si>
  <si>
    <t>0211200175</t>
  </si>
  <si>
    <t>PASIVOS CAPITULO 5000 AL CIERRE 2017</t>
  </si>
  <si>
    <t>0211300001</t>
  </si>
  <si>
    <t>Contratistas por pagar CP</t>
  </si>
  <si>
    <t>0211300156</t>
  </si>
  <si>
    <t>PASIVOS CAPITULO 6000 AL CIERRE 2015</t>
  </si>
  <si>
    <t>0211300166</t>
  </si>
  <si>
    <t>PASIVOS CAPITULO 6000 AL CIERRE 2016</t>
  </si>
  <si>
    <t>0211300176</t>
  </si>
  <si>
    <t>PASIVOS CAPITULO 6000 AL CIERRE 2017</t>
  </si>
  <si>
    <t>0211500174</t>
  </si>
  <si>
    <t>PASIVOS CAPITULO 4000 AL CIERRE 2017</t>
  </si>
  <si>
    <t>0211700001</t>
  </si>
  <si>
    <t>I.S.R. Sobre Salarios</t>
  </si>
  <si>
    <t>0211700002</t>
  </si>
  <si>
    <t>10% I.S.R. Renta</t>
  </si>
  <si>
    <t>0211700003</t>
  </si>
  <si>
    <t>I.S.R. Asimilables</t>
  </si>
  <si>
    <t>0211700004</t>
  </si>
  <si>
    <t>10% I.S.R. Hon Profesionales</t>
  </si>
  <si>
    <t>0211700005</t>
  </si>
  <si>
    <t>ISCAS Pendiente de pagar&gt;Acree</t>
  </si>
  <si>
    <t>0211700006</t>
  </si>
  <si>
    <t>2% Impuesto Cedular</t>
  </si>
  <si>
    <t>0211700007</t>
  </si>
  <si>
    <t>ISR Sobre sueldos Ramo 33</t>
  </si>
  <si>
    <t>0211700008</t>
  </si>
  <si>
    <t>ISR Honorarios Asimilados a Sueldos Ramo 33</t>
  </si>
  <si>
    <t>0211700009</t>
  </si>
  <si>
    <t>I.S.R.10% Hon Profesionales Ramo 33</t>
  </si>
  <si>
    <t>0211700010</t>
  </si>
  <si>
    <t>Imp. Cedular 2% Retenido ramo 33</t>
  </si>
  <si>
    <t>0211700011</t>
  </si>
  <si>
    <t>ISR Asimilados a Salarios Servicios Municipales</t>
  </si>
  <si>
    <t>0211700012</t>
  </si>
  <si>
    <t>ISR Sobre Sueldos Servicios Municipales</t>
  </si>
  <si>
    <t>0211700013</t>
  </si>
  <si>
    <t>ISR asimilados a Salarios programa sustentabilidad</t>
  </si>
  <si>
    <t>0211700014</t>
  </si>
  <si>
    <t>ISR Sobre Sueldos SUBSEMUN</t>
  </si>
  <si>
    <t>0211700015</t>
  </si>
  <si>
    <t>ISR RETENSION POR HONORARIOS SUBSEMUN</t>
  </si>
  <si>
    <t>0211700017</t>
  </si>
  <si>
    <t>ISR ASIMILADOS A SALARIOS HABITAT 2012</t>
  </si>
  <si>
    <t>0211700018</t>
  </si>
  <si>
    <t>ISR Eventuales Feria</t>
  </si>
  <si>
    <t>0211700022</t>
  </si>
  <si>
    <t>I.S.R HON PROF FERIA</t>
  </si>
  <si>
    <t>0211700023</t>
  </si>
  <si>
    <t>ISR A FAVOR DE TRABAJADORES 2014</t>
  </si>
  <si>
    <t>0211700101</t>
  </si>
  <si>
    <t>INFONAVIT</t>
  </si>
  <si>
    <t>0211700103</t>
  </si>
  <si>
    <t>Cuota Obrero IMSS</t>
  </si>
  <si>
    <t>0211700104</t>
  </si>
  <si>
    <t>Cuota Obrero IMSS  Ramo 33</t>
  </si>
  <si>
    <t>0211700105</t>
  </si>
  <si>
    <t>Retencion RCV. Ramo 33</t>
  </si>
  <si>
    <t>0211700106</t>
  </si>
  <si>
    <t>INFONAVIT Ramo 33</t>
  </si>
  <si>
    <t>0211700108</t>
  </si>
  <si>
    <t>Cuotas Patronales</t>
  </si>
  <si>
    <t>0211700109</t>
  </si>
  <si>
    <t>Retencion RCV cuenta corriente</t>
  </si>
  <si>
    <t>0211700110</t>
  </si>
  <si>
    <t>FERIA IMSS CUOT OBR</t>
  </si>
  <si>
    <t>0211700212</t>
  </si>
  <si>
    <t>Descuanto Pension Alimenticia Ramo 33</t>
  </si>
  <si>
    <t>0211700224</t>
  </si>
  <si>
    <t>Retenciones Cuenta Corriente</t>
  </si>
  <si>
    <t>0211700225</t>
  </si>
  <si>
    <t>Descuanto Pension Alimenticia Cuenta Corriente</t>
  </si>
  <si>
    <t>0211700227</t>
  </si>
  <si>
    <t>INCAPACIDADES SEG PUBLICA</t>
  </si>
  <si>
    <t>0211700238</t>
  </si>
  <si>
    <t>PRI CUENTA CORRIENTE</t>
  </si>
  <si>
    <t>0211700301</t>
  </si>
  <si>
    <t>DIVO 0.5% Programas Especiales</t>
  </si>
  <si>
    <t>0211700302</t>
  </si>
  <si>
    <t>CAP 0.2%  Ramo 33 2008</t>
  </si>
  <si>
    <t>0211700303</t>
  </si>
  <si>
    <t>DIVO 0.5% ramo 33</t>
  </si>
  <si>
    <t>0211700304</t>
  </si>
  <si>
    <t>DIVO 0.5%</t>
  </si>
  <si>
    <t>0211700305</t>
  </si>
  <si>
    <t>CAP 0.2% FI Remanentes</t>
  </si>
  <si>
    <t>0211700308</t>
  </si>
  <si>
    <t>CAP 0.2% Programas Especiales</t>
  </si>
  <si>
    <t>0211700310</t>
  </si>
  <si>
    <t>CAP 0.2% CONVENIOS ESTADO PROG ESPECIALES</t>
  </si>
  <si>
    <t>0211700313</t>
  </si>
  <si>
    <t>CAP 0.2% R33 F1 2016</t>
  </si>
  <si>
    <t>0211700315</t>
  </si>
  <si>
    <t>CAP 0.2% Programas Esp. 2016</t>
  </si>
  <si>
    <t>0211700317</t>
  </si>
  <si>
    <t>ISR HON ASIM FERIA</t>
  </si>
  <si>
    <t>0211700318</t>
  </si>
  <si>
    <t>DIVO 0.5% CTA CORR</t>
  </si>
  <si>
    <t>0211700320</t>
  </si>
  <si>
    <t>CAP 0.2% R33 F1 2017</t>
  </si>
  <si>
    <t>0211700321</t>
  </si>
  <si>
    <t>REINTEGROS A LA TESORERIA DE LA FEDERACION</t>
  </si>
  <si>
    <t>0211900001</t>
  </si>
  <si>
    <t>Otras ctas por pagar CP</t>
  </si>
  <si>
    <t>0411200101</t>
  </si>
  <si>
    <t>PREDIAL URBANO CORRIENTE</t>
  </si>
  <si>
    <t>0411200102</t>
  </si>
  <si>
    <t>PREDIAL RUSTICO CORRIENTE</t>
  </si>
  <si>
    <t>0411200103</t>
  </si>
  <si>
    <t>PREDIAL URBANO REZAGO</t>
  </si>
  <si>
    <t>0411200104</t>
  </si>
  <si>
    <t>PREDIAL RUSTICO REZAGO</t>
  </si>
  <si>
    <t>0411200201</t>
  </si>
  <si>
    <t>TRASLACIÓN DE DOMINIO</t>
  </si>
  <si>
    <t>0411200301</t>
  </si>
  <si>
    <t>DIVISIÓN Y LOTIFICACIÓN</t>
  </si>
  <si>
    <t>0411200401</t>
  </si>
  <si>
    <t>FRACCIONAMIENTOS</t>
  </si>
  <si>
    <t>0411300101</t>
  </si>
  <si>
    <t>JUEGOS MECANICOS, FUTBOLITOS Y TRAMPOLIN</t>
  </si>
  <si>
    <t>0411300102</t>
  </si>
  <si>
    <t>IMPUESTO DEL 6%</t>
  </si>
  <si>
    <t>0411300201</t>
  </si>
  <si>
    <t>IMPTO S/ DIVERSION ESPECTACULOS PUBLICOS</t>
  </si>
  <si>
    <t>0411300301</t>
  </si>
  <si>
    <t>15 JUEGOS Y APUESTAS PERMITIDAS</t>
  </si>
  <si>
    <t>0411700301</t>
  </si>
  <si>
    <t>HONORARIOS DE COBRANZA</t>
  </si>
  <si>
    <t>0411700303</t>
  </si>
  <si>
    <t>GASTOS DE EJECUCIÓN</t>
  </si>
  <si>
    <t>0414100101</t>
  </si>
  <si>
    <t>SERVICIOS DE LIMPIA Y RECOLECCIÓN</t>
  </si>
  <si>
    <t>0414100202</t>
  </si>
  <si>
    <t>INHUMACIONES EN ZONA RURAL</t>
  </si>
  <si>
    <t>0414100203</t>
  </si>
  <si>
    <t>COSTO DE TERRENO</t>
  </si>
  <si>
    <t>0414100204</t>
  </si>
  <si>
    <t>GAVETAS</t>
  </si>
  <si>
    <t>0414100205</t>
  </si>
  <si>
    <t>CASILLEROS</t>
  </si>
  <si>
    <t>0414100206</t>
  </si>
  <si>
    <t>DEPOSITO DE RESTOS A PERPETUIDAD</t>
  </si>
  <si>
    <t>0414100207</t>
  </si>
  <si>
    <t>PERMISO PARA COLOCAR LÁPIDA EN</t>
  </si>
  <si>
    <t>0414100208</t>
  </si>
  <si>
    <t>PERMISO TRASLADO DE CADAVERES</t>
  </si>
  <si>
    <t>0414100209</t>
  </si>
  <si>
    <t>EXHUMACION DE RESTOS</t>
  </si>
  <si>
    <t>0414100210</t>
  </si>
  <si>
    <t>REFRENDOS DE QUINQUENIOS</t>
  </si>
  <si>
    <t>0414100211</t>
  </si>
  <si>
    <t>PERMISO CONSTRUCCION DE CAPILLAS</t>
  </si>
  <si>
    <t>0414100219</t>
  </si>
  <si>
    <t>CREMACION DE CADAVERES</t>
  </si>
  <si>
    <t>0414100301</t>
  </si>
  <si>
    <t>SACRIFICIO</t>
  </si>
  <si>
    <t>0414100302</t>
  </si>
  <si>
    <t>LIMPIA Y VICERAS</t>
  </si>
  <si>
    <t>0414100303</t>
  </si>
  <si>
    <t>DERECHO DE PISO POR D¡A</t>
  </si>
  <si>
    <t>0414100304</t>
  </si>
  <si>
    <t>USO DE BASCULA MUNICIPAL</t>
  </si>
  <si>
    <t>0414100305</t>
  </si>
  <si>
    <t>TRASLADO DE ANIMALES</t>
  </si>
  <si>
    <t>0414100306</t>
  </si>
  <si>
    <t>SERVICIO DE REFRIGERACION POR DIA</t>
  </si>
  <si>
    <t>0414100310</t>
  </si>
  <si>
    <t>DERECHOS POR SERV CATASTRALES</t>
  </si>
  <si>
    <t>0414300101</t>
  </si>
  <si>
    <t>OTORGAMIENTO DE CONCESION</t>
  </si>
  <si>
    <t>0414300102</t>
  </si>
  <si>
    <t>TRANSMISION DE DERECHOS DE CONCESION</t>
  </si>
  <si>
    <t>0414300103</t>
  </si>
  <si>
    <t>REFRENDO ANUAL DE CONCESION</t>
  </si>
  <si>
    <t>0414300104</t>
  </si>
  <si>
    <t>PERMISO EVENTUAL DE TRANSPORTE</t>
  </si>
  <si>
    <t>0414300106</t>
  </si>
  <si>
    <t>CONSTANCIA DESPINTADO</t>
  </si>
  <si>
    <t>0414300107</t>
  </si>
  <si>
    <t>REVISTA MECANICA</t>
  </si>
  <si>
    <t>0414300201</t>
  </si>
  <si>
    <t>CONSTANCIA DE NO INFRACCION</t>
  </si>
  <si>
    <t>0414300401</t>
  </si>
  <si>
    <t>SERVICIOS DE TALLERES DIVERSOS</t>
  </si>
  <si>
    <t>0414300501</t>
  </si>
  <si>
    <t>LICENCIA DE CONSTRUCCION Y AMPLIACION</t>
  </si>
  <si>
    <t>0414300502</t>
  </si>
  <si>
    <t>PRORROGA DE LICENCIA DE CONSTRUCCION</t>
  </si>
  <si>
    <t>0414300505</t>
  </si>
  <si>
    <t>POR LICENCIA DE RECONSTRUCCION</t>
  </si>
  <si>
    <t>0414300507</t>
  </si>
  <si>
    <t>ANALISIS FACTI P/DIVIDIR Y LOTIF PREDIOS</t>
  </si>
  <si>
    <t>0414300508</t>
  </si>
  <si>
    <t>ANALISIS PRELIMINAR DE USO DE SUELO</t>
  </si>
  <si>
    <t>0414300509</t>
  </si>
  <si>
    <t>POR LICENCIA DE USO DE SUELO</t>
  </si>
  <si>
    <t>0414300511</t>
  </si>
  <si>
    <t>POR CERTIFICACIÓN DE NUMERO OFICIAL</t>
  </si>
  <si>
    <t>0414300512</t>
  </si>
  <si>
    <t>POR CERTIFICACIÓN DE TERMINACIÓN DE OBRA</t>
  </si>
  <si>
    <t>0414300514</t>
  </si>
  <si>
    <t>OBSTRUIR PARCIALMENTE LA VIA PUBLICA</t>
  </si>
  <si>
    <t>0414300515</t>
  </si>
  <si>
    <t>VERIFICACIÓN FÍSICA OCULAR</t>
  </si>
  <si>
    <t>0414300601</t>
  </si>
  <si>
    <t>30% DE AVALUOS FISCALES URBANO</t>
  </si>
  <si>
    <t>0414300701</t>
  </si>
  <si>
    <t>POR REV DE PROY P/LA EXPEDICIÓN DE CONST</t>
  </si>
  <si>
    <t>0414300702</t>
  </si>
  <si>
    <t>REVIS DE PROYECT P/AUTORIZACIÓN DE TRAZA</t>
  </si>
  <si>
    <t>0414300803</t>
  </si>
  <si>
    <t>PERMISO DIFUSION FONETICA</t>
  </si>
  <si>
    <t>0414300804</t>
  </si>
  <si>
    <t>PERMISO COLOCACION ANUNCIO MOVIL</t>
  </si>
  <si>
    <t>0414300901</t>
  </si>
  <si>
    <t>PERMISOS EVENTUALES POR VENTA</t>
  </si>
  <si>
    <t>0414300902</t>
  </si>
  <si>
    <t>PERMISO EVENTUAL AMPLIACION DE HORARIO</t>
  </si>
  <si>
    <t>0414301101</t>
  </si>
  <si>
    <t>CONST D VALOR FISCAL A LA PROPIEDAD RAIZ</t>
  </si>
  <si>
    <t>0414301102</t>
  </si>
  <si>
    <t>CONST D EDO CTA. DE IMPTOS, DERE Y APROV</t>
  </si>
  <si>
    <t>0414301103</t>
  </si>
  <si>
    <t>CONSTANCIAS DE RESIDENCIA</t>
  </si>
  <si>
    <t>0414301104</t>
  </si>
  <si>
    <t>CERTIFIC EXPEDIDAS POR EL SRIO DEL AYUNT</t>
  </si>
  <si>
    <t>0414301105</t>
  </si>
  <si>
    <t>CONSTAN EXP POR DEPENDENCIAS Y ENTIDADES</t>
  </si>
  <si>
    <t>0414301201</t>
  </si>
  <si>
    <t>POR EXPEDICIÓN DE COPIAS SIMPLES</t>
  </si>
  <si>
    <t>0414301202</t>
  </si>
  <si>
    <t>POR IMPRESIÓN DE DOCUMENTOS</t>
  </si>
  <si>
    <t>0414301301</t>
  </si>
  <si>
    <t>POR DICTAMEN CONDIC SEGURIDAD EN INSTALA</t>
  </si>
  <si>
    <t>0414301303</t>
  </si>
  <si>
    <t>DAP</t>
  </si>
  <si>
    <t>0415100201</t>
  </si>
  <si>
    <t>REGISTRO DE PERITOS FISCALES</t>
  </si>
  <si>
    <t>0415100501</t>
  </si>
  <si>
    <t>SERVICIO DE PIPAS DE AGUA</t>
  </si>
  <si>
    <t>0415100601</t>
  </si>
  <si>
    <t>AMBULANTES SEMIFIJOS Y TIANGUISTAS</t>
  </si>
  <si>
    <t>0415100602</t>
  </si>
  <si>
    <t>TEMPORADA DE DÍA DE REYES</t>
  </si>
  <si>
    <t>0415100603</t>
  </si>
  <si>
    <t>USO DE LA VIA PUBLICA</t>
  </si>
  <si>
    <t>0415100604</t>
  </si>
  <si>
    <t>EXCAVACION EN LA VIA PUBLICA</t>
  </si>
  <si>
    <t>0415100605</t>
  </si>
  <si>
    <t>Uso Via Publica Juego Mecanicos Feria</t>
  </si>
  <si>
    <t>0415100606</t>
  </si>
  <si>
    <t>Uso Via Publica Comerciantes Feria</t>
  </si>
  <si>
    <t>0415100701</t>
  </si>
  <si>
    <t>RENTA DE LOCALES DEL MERCADO</t>
  </si>
  <si>
    <t>0415100702</t>
  </si>
  <si>
    <t>TRASPASO DE LOCAL EN MERCADO</t>
  </si>
  <si>
    <t>0415100706</t>
  </si>
  <si>
    <t>ARRENDAMIENTO DE NAVE INDUSTRIAL</t>
  </si>
  <si>
    <t>0415100801</t>
  </si>
  <si>
    <t>BAÑOS TIANGUIS</t>
  </si>
  <si>
    <t>0415100802</t>
  </si>
  <si>
    <t>BAÑOS MERCADO MUNICIPAL</t>
  </si>
  <si>
    <t>0415100901</t>
  </si>
  <si>
    <t>USO DE INSTALACIONES DEPORTIVA</t>
  </si>
  <si>
    <t>0415101001</t>
  </si>
  <si>
    <t>FORMAS VALORADAS</t>
  </si>
  <si>
    <t>0415101101</t>
  </si>
  <si>
    <t>INTERESES BANCARIOS</t>
  </si>
  <si>
    <t>0415101201</t>
  </si>
  <si>
    <t>DA¤OS AL MUNICIPIO</t>
  </si>
  <si>
    <t>0415101301</t>
  </si>
  <si>
    <t>PAGO DE BASES PARA CONCURSO</t>
  </si>
  <si>
    <t>0415101401</t>
  </si>
  <si>
    <t>TRAMITACIÓN DE PASAPORTE</t>
  </si>
  <si>
    <t>0415101402</t>
  </si>
  <si>
    <t>SERVICIO DE FOTOGRAFÍA</t>
  </si>
  <si>
    <t>0415101403</t>
  </si>
  <si>
    <t>SERVICIO DE COPIAS</t>
  </si>
  <si>
    <t>0415901502</t>
  </si>
  <si>
    <t>INTERES CTA 0102958217</t>
  </si>
  <si>
    <t>0415901504</t>
  </si>
  <si>
    <t>INTERES CTA 0813023652</t>
  </si>
  <si>
    <t>0415901510</t>
  </si>
  <si>
    <t>INTERESES 0297282057 CTA CORR</t>
  </si>
  <si>
    <t>0415901515</t>
  </si>
  <si>
    <t>INTERESES FERIA</t>
  </si>
  <si>
    <t>0415901571</t>
  </si>
  <si>
    <t xml:space="preserve"> INT BANCOMER 8462</t>
  </si>
  <si>
    <t>0415901572</t>
  </si>
  <si>
    <t>INT 010386336 CSA CULT</t>
  </si>
  <si>
    <t>0415901573</t>
  </si>
  <si>
    <t>INT 8762 CASA CULT 17</t>
  </si>
  <si>
    <t>0415901574</t>
  </si>
  <si>
    <t>INT 5398 FERIA17</t>
  </si>
  <si>
    <t>0415901575</t>
  </si>
  <si>
    <t>INT CTA 0661</t>
  </si>
  <si>
    <t>0416100101</t>
  </si>
  <si>
    <t>MULTAS FISCALES (DE ALCOHOLES)</t>
  </si>
  <si>
    <t>0416100102</t>
  </si>
  <si>
    <t>MULTAS DE PLAZAS, MERCADOS Y TIANGUIS</t>
  </si>
  <si>
    <t>0416100103</t>
  </si>
  <si>
    <t>MULTAS DE POLICÍA MUNICIPAL</t>
  </si>
  <si>
    <t>0416100104</t>
  </si>
  <si>
    <t>MULTAS DE TRÁNSITO MUNICIPAL</t>
  </si>
  <si>
    <t>0416100106</t>
  </si>
  <si>
    <t>MULTAS PREDIAL</t>
  </si>
  <si>
    <t>0416100109</t>
  </si>
  <si>
    <t>Donativos de Empresas</t>
  </si>
  <si>
    <t>0416100111</t>
  </si>
  <si>
    <t>RECARGOS</t>
  </si>
  <si>
    <t>0416100201</t>
  </si>
  <si>
    <t>REPARACIÓN DE DAÑOS</t>
  </si>
  <si>
    <t>0416100301</t>
  </si>
  <si>
    <t>0416100302</t>
  </si>
  <si>
    <t>OTROS INGRESOS RAMO</t>
  </si>
  <si>
    <t>0416100303</t>
  </si>
  <si>
    <t>OTROS INGRESOS PROGRAMAS ESPECIALES</t>
  </si>
  <si>
    <t>0416100310</t>
  </si>
  <si>
    <t>EVENTOS PUBLICOS</t>
  </si>
  <si>
    <t>0416206101</t>
  </si>
  <si>
    <t>Multas por sanciones no fiscales Cta Corr.</t>
  </si>
  <si>
    <t>0416206102</t>
  </si>
  <si>
    <t>Multas por sanciones no fiscales R33 </t>
  </si>
  <si>
    <t>0421100101</t>
  </si>
  <si>
    <t>FONDO GENERAL</t>
  </si>
  <si>
    <t>0421100201</t>
  </si>
  <si>
    <t>FONDO DE FOMENTO MUNICIPAL</t>
  </si>
  <si>
    <t>0421100301</t>
  </si>
  <si>
    <t>FONDO DE FISCALIZACION</t>
  </si>
  <si>
    <t>0421100401</t>
  </si>
  <si>
    <t>GASOLINA Y DIESEL</t>
  </si>
  <si>
    <t>0421100501</t>
  </si>
  <si>
    <t>FONDO COMPENSACION ISAN</t>
  </si>
  <si>
    <t>0421100601</t>
  </si>
  <si>
    <t>IMPUESTO S/ TENENCIA O USO DE VEHICULO</t>
  </si>
  <si>
    <t>0421100701</t>
  </si>
  <si>
    <t>IMPUESTO ESPECIAL SOBRE PRODUCCION Y SERVICIO</t>
  </si>
  <si>
    <t>0421100801</t>
  </si>
  <si>
    <t>DERECHOS P/ LICENCIAS DE FUNCION</t>
  </si>
  <si>
    <t>0421100901</t>
  </si>
  <si>
    <t>IMPUESTO SOBRE AUTOMOVILES NUEVOS</t>
  </si>
  <si>
    <t>0421101001</t>
  </si>
  <si>
    <t xml:space="preserve"> ISR Participable</t>
  </si>
  <si>
    <t>0421200101</t>
  </si>
  <si>
    <t>FISM</t>
  </si>
  <si>
    <t>0421200104</t>
  </si>
  <si>
    <t>INTERESES FONDO I R33 FAISM REMANENTES</t>
  </si>
  <si>
    <t>0421200105</t>
  </si>
  <si>
    <t>INTERESES FONDO I R33 FAISM 2009</t>
  </si>
  <si>
    <t>0421200108</t>
  </si>
  <si>
    <t>INTERESES FONDO I 2013</t>
  </si>
  <si>
    <t>0421200109</t>
  </si>
  <si>
    <t>INTERESES F1 2014</t>
  </si>
  <si>
    <t>0421200112</t>
  </si>
  <si>
    <t>INTERESES FI 2015 CTA 3533</t>
  </si>
  <si>
    <t>0421200113</t>
  </si>
  <si>
    <t>INTERESES FII 2015 CTA 3524</t>
  </si>
  <si>
    <t>0421200116</t>
  </si>
  <si>
    <t>INTERESES FI 2016 CTA 8999</t>
  </si>
  <si>
    <t>0421200117</t>
  </si>
  <si>
    <t>INT INV FONDO I 2016</t>
  </si>
  <si>
    <t>0421200118</t>
  </si>
  <si>
    <t>INTERESES FII 2016 CTA 9008</t>
  </si>
  <si>
    <t>0421200120</t>
  </si>
  <si>
    <t>INTERESES FI 2017 CTA 6046</t>
  </si>
  <si>
    <t>0421200121</t>
  </si>
  <si>
    <t>INT INV F1 2017 CTA 6046</t>
  </si>
  <si>
    <t>0421200122</t>
  </si>
  <si>
    <t>INTERESES FII 2017 CTA 4198</t>
  </si>
  <si>
    <t>0421200123</t>
  </si>
  <si>
    <t>INTERESES INV FII 2017 CTA 4198</t>
  </si>
  <si>
    <t>0421200201</t>
  </si>
  <si>
    <t>FORTAMUN</t>
  </si>
  <si>
    <t>0421300101</t>
  </si>
  <si>
    <t>CONVENIOS CON BENEFICIARIOS</t>
  </si>
  <si>
    <t>0421300201</t>
  </si>
  <si>
    <t>APOYOS GOBIERNO ESTADO PROGRA ESPECIALES</t>
  </si>
  <si>
    <t>0421300204</t>
  </si>
  <si>
    <t>APORTACION FEDERAL PROGRAMAS ESPECIALES</t>
  </si>
  <si>
    <t>0511101111</t>
  </si>
  <si>
    <t>Dietas</t>
  </si>
  <si>
    <t>0511101131</t>
  </si>
  <si>
    <t>Sueldos Base</t>
  </si>
  <si>
    <t>0511101132</t>
  </si>
  <si>
    <t>Sueldos Personal de Confianza</t>
  </si>
  <si>
    <t>0511201221</t>
  </si>
  <si>
    <t>Remuneraciones para eventuales</t>
  </si>
  <si>
    <t>0511301321</t>
  </si>
  <si>
    <t>Prima Vacacional</t>
  </si>
  <si>
    <t>0511301323</t>
  </si>
  <si>
    <t>Gratificación de fin de año</t>
  </si>
  <si>
    <t>0511301342</t>
  </si>
  <si>
    <t>Compensaciones por servicios</t>
  </si>
  <si>
    <t>0511301381</t>
  </si>
  <si>
    <t>Participaciones por vigilancia</t>
  </si>
  <si>
    <t>0511401413</t>
  </si>
  <si>
    <t>Aportaciones IMSS</t>
  </si>
  <si>
    <t>0511401441</t>
  </si>
  <si>
    <t>Seguros</t>
  </si>
  <si>
    <t>0511501511</t>
  </si>
  <si>
    <t>Cuotas para el fondo de ahorro</t>
  </si>
  <si>
    <t>0511501522</t>
  </si>
  <si>
    <t>Liquid por indem y sueldos y salarios caídos</t>
  </si>
  <si>
    <t>0511501531</t>
  </si>
  <si>
    <t>Prestaciones de retiro</t>
  </si>
  <si>
    <t>0511501541</t>
  </si>
  <si>
    <t>Prestaciones establecidas por CGT</t>
  </si>
  <si>
    <t>0511501591</t>
  </si>
  <si>
    <t>Asignaciones adicionales al sueldo</t>
  </si>
  <si>
    <t>0511501592</t>
  </si>
  <si>
    <t>Otras prestaciones</t>
  </si>
  <si>
    <t>0511601711</t>
  </si>
  <si>
    <t>Estímulos por productividad y eficiencia</t>
  </si>
  <si>
    <t>0511601712</t>
  </si>
  <si>
    <t>Estímulos al personal operativo</t>
  </si>
  <si>
    <t>0512102111</t>
  </si>
  <si>
    <t>Materiales y útiles de oficina</t>
  </si>
  <si>
    <t>0512102112</t>
  </si>
  <si>
    <t>Equipos menores de oficina</t>
  </si>
  <si>
    <t>0512102121</t>
  </si>
  <si>
    <t>Materiales y útiles de impresión y reproducción</t>
  </si>
  <si>
    <t>0512102141</t>
  </si>
  <si>
    <t>Mat y útiles de tecnologías de la Info y Com</t>
  </si>
  <si>
    <t>0512102142</t>
  </si>
  <si>
    <t>Equipos menores de tecnologías de la Info y Com</t>
  </si>
  <si>
    <t>0512102151</t>
  </si>
  <si>
    <t>Material impreso e información digital</t>
  </si>
  <si>
    <t>0512102161</t>
  </si>
  <si>
    <t>Material de limpieza</t>
  </si>
  <si>
    <t>0512102171</t>
  </si>
  <si>
    <t>Materiales y útiles de enseñanza</t>
  </si>
  <si>
    <t>0512202211</t>
  </si>
  <si>
    <t>Prod Alimp efectivos participen en ProgSegPub</t>
  </si>
  <si>
    <t>0512202212</t>
  </si>
  <si>
    <t>Prod Alim p pers en instalac de depend y ent</t>
  </si>
  <si>
    <t>0512202221</t>
  </si>
  <si>
    <t>Productos alimenticios para animales</t>
  </si>
  <si>
    <t>0512202231</t>
  </si>
  <si>
    <t>Utensilios para el servicio de alimentación</t>
  </si>
  <si>
    <t>0512402411</t>
  </si>
  <si>
    <t>Materiales de construcción minerales no metálicos</t>
  </si>
  <si>
    <t>0512402421</t>
  </si>
  <si>
    <t>Materiales de construcción de concreto</t>
  </si>
  <si>
    <t>0512402431</t>
  </si>
  <si>
    <t>Materiales de construcción de cal y yeso</t>
  </si>
  <si>
    <t>0512402441</t>
  </si>
  <si>
    <t>Materiales de construcción de madera</t>
  </si>
  <si>
    <t>0512402451</t>
  </si>
  <si>
    <t>Materiales de construcción de vidrio</t>
  </si>
  <si>
    <t>0512402461</t>
  </si>
  <si>
    <t>Material eléctrico y electrónico</t>
  </si>
  <si>
    <t>0512402471</t>
  </si>
  <si>
    <t>Estructuras y manufacturas</t>
  </si>
  <si>
    <t>0512402481</t>
  </si>
  <si>
    <t>Materiales complementarios</t>
  </si>
  <si>
    <t>0512402491</t>
  </si>
  <si>
    <t>Materiales diversos</t>
  </si>
  <si>
    <t>0512502521</t>
  </si>
  <si>
    <t>Fertilizantes y abonos</t>
  </si>
  <si>
    <t>0512502522</t>
  </si>
  <si>
    <t>Plaguicidas y pesticidas</t>
  </si>
  <si>
    <t>0512502531</t>
  </si>
  <si>
    <t>Medicinas y productos farmacéuticos</t>
  </si>
  <si>
    <t>0512502541</t>
  </si>
  <si>
    <t>Materiales accesorios y suministros médicos</t>
  </si>
  <si>
    <t>0512502561</t>
  </si>
  <si>
    <t>Fibras sintéticas hules plásticos y derivados</t>
  </si>
  <si>
    <t>0512602611</t>
  </si>
  <si>
    <t>Combus Lub y aditivos vehículos Seg Pub</t>
  </si>
  <si>
    <t>0512602612</t>
  </si>
  <si>
    <t>Combus Lub y aditivos vehículos Serv Pub</t>
  </si>
  <si>
    <t>0512602613</t>
  </si>
  <si>
    <t>Combus Lub y aditp maq eq Prod y serv Admin</t>
  </si>
  <si>
    <t>0512702711</t>
  </si>
  <si>
    <t>Vestuario y uniformes</t>
  </si>
  <si>
    <t>0512702721</t>
  </si>
  <si>
    <t>Prendas de seguridad</t>
  </si>
  <si>
    <t>0512702722</t>
  </si>
  <si>
    <t>Prendas de protección personal</t>
  </si>
  <si>
    <t>0512702731</t>
  </si>
  <si>
    <t>Artículos deportivos</t>
  </si>
  <si>
    <t>0512802831</t>
  </si>
  <si>
    <t>Prendas de protección para seguridad pública</t>
  </si>
  <si>
    <t>0512902911</t>
  </si>
  <si>
    <t>Herramientas menores</t>
  </si>
  <si>
    <t>0512902921</t>
  </si>
  <si>
    <t>Refacciones y accesorios menores de edificios</t>
  </si>
  <si>
    <t>0512902931</t>
  </si>
  <si>
    <t>Refacciones y accesorios menores de mobiliario</t>
  </si>
  <si>
    <t>0512902932</t>
  </si>
  <si>
    <t>Ref y Acces de Eq educacional y recreativo</t>
  </si>
  <si>
    <t>0512902941</t>
  </si>
  <si>
    <t>Ref y Acces men Eq cómputo y tecn de la Info</t>
  </si>
  <si>
    <t>0512902951</t>
  </si>
  <si>
    <t>Ref y Acces men de Eq e instrum med y lab</t>
  </si>
  <si>
    <t>0512902961</t>
  </si>
  <si>
    <t>Ref y Acces menores de Eq de transporte</t>
  </si>
  <si>
    <t>0512902971</t>
  </si>
  <si>
    <t>Ref y Acces menores de Eq de defensa y Seg</t>
  </si>
  <si>
    <t>0512902981</t>
  </si>
  <si>
    <t>Ref y Acces menores de maquinaria y otros Equip</t>
  </si>
  <si>
    <t>0513103111</t>
  </si>
  <si>
    <t>Servicio de energía eléctrica</t>
  </si>
  <si>
    <t>0513103112</t>
  </si>
  <si>
    <t>Alumbrado público</t>
  </si>
  <si>
    <t>0513103121</t>
  </si>
  <si>
    <t>Servicio de gas</t>
  </si>
  <si>
    <t>0513103131</t>
  </si>
  <si>
    <t>Servicio de agua</t>
  </si>
  <si>
    <t>0513103141</t>
  </si>
  <si>
    <t>Servicio telefonía tradicional</t>
  </si>
  <si>
    <t>0513103161</t>
  </si>
  <si>
    <t>Servicios de telecomunicaciones y satélites</t>
  </si>
  <si>
    <t>0513103171</t>
  </si>
  <si>
    <t>Servicios de acceso de internet</t>
  </si>
  <si>
    <t>0513103181</t>
  </si>
  <si>
    <t>Servicio postal</t>
  </si>
  <si>
    <t>0513203211</t>
  </si>
  <si>
    <t>Arrendamiento de terrenos</t>
  </si>
  <si>
    <t>0513203221</t>
  </si>
  <si>
    <t>Arrendamiento de edificios y locales</t>
  </si>
  <si>
    <t>0513203231</t>
  </si>
  <si>
    <t>Arrendam de Mobil y Eq de administración</t>
  </si>
  <si>
    <t>0513203232</t>
  </si>
  <si>
    <t>Arrendam de Mobil y Eq educativo y recreativo</t>
  </si>
  <si>
    <t>0513203233</t>
  </si>
  <si>
    <t>Arrendamiento de equipo y bienes informáticos</t>
  </si>
  <si>
    <t>0513203251</t>
  </si>
  <si>
    <t>Arrendam Vehículos p Seg pub y nal</t>
  </si>
  <si>
    <t>0513203252</t>
  </si>
  <si>
    <t>Arrend Vehículos Serv Administrativos</t>
  </si>
  <si>
    <t>0513203291</t>
  </si>
  <si>
    <t>Otros Arrendamientos</t>
  </si>
  <si>
    <t>0513303311</t>
  </si>
  <si>
    <t>Servicios legales</t>
  </si>
  <si>
    <t>0513303313</t>
  </si>
  <si>
    <t>Servicios de auditoría</t>
  </si>
  <si>
    <t>0513303314</t>
  </si>
  <si>
    <t>Otros servicios relacionados</t>
  </si>
  <si>
    <t>0513303321</t>
  </si>
  <si>
    <t>Serv de diseño arquitectura ing y activ relac</t>
  </si>
  <si>
    <t>0513303331</t>
  </si>
  <si>
    <t>Servicios de consultoría administrativa</t>
  </si>
  <si>
    <t>0513303332</t>
  </si>
  <si>
    <t>Serv de procesos técnica y en tecn de la Info</t>
  </si>
  <si>
    <t>0513303341</t>
  </si>
  <si>
    <t>Servicios de capacitación</t>
  </si>
  <si>
    <t>0513303361</t>
  </si>
  <si>
    <t>Impresiones doc ofic p prestación de Serv pub</t>
  </si>
  <si>
    <t>0513303391</t>
  </si>
  <si>
    <t>Serv profesionales científicos y tec integrales</t>
  </si>
  <si>
    <t>0513403411</t>
  </si>
  <si>
    <t>Servicios financieros y bancarios</t>
  </si>
  <si>
    <t>0513403421</t>
  </si>
  <si>
    <t>Serv de cobranza investig crediticia y similar</t>
  </si>
  <si>
    <t>0513403441</t>
  </si>
  <si>
    <t>Seguros de responsabilidad patrimonial y fianzas</t>
  </si>
  <si>
    <t>0513403451</t>
  </si>
  <si>
    <t>Seguro de bienes patrimoniales</t>
  </si>
  <si>
    <t>0513503511</t>
  </si>
  <si>
    <t>Conservación y mantenimiento de inmuebles</t>
  </si>
  <si>
    <t>0513503521</t>
  </si>
  <si>
    <t>Instal Rep y mantto  de Mobil y Eq de admon</t>
  </si>
  <si>
    <t>0513503522</t>
  </si>
  <si>
    <t>Instal Rep y mantto de Mobil y Eq Educativo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</si>
  <si>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</si>
  <si>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</si>
  <si>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</si>
  <si>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</si>
  <si>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</si>
  <si>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</si>
  <si>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0513503591</t>
  </si>
  <si>
    <t>Servicios de jardinería y fumigación</t>
  </si>
  <si>
    <t>0513603611</t>
  </si>
  <si>
    <t>Difusión e Info mensajes activ gubernamentales</t>
  </si>
  <si>
    <t>0513603612</t>
  </si>
  <si>
    <t>Impresión y elaborac public ofic y de informaci</t>
  </si>
  <si>
    <t>0513703721</t>
  </si>
  <si>
    <t>Pasajes terr nac p  Serv pub en comisiones</t>
  </si>
  <si>
    <t>0513703751</t>
  </si>
  <si>
    <t>Viáticos nac p Serv pub Desemp funciones ofic</t>
  </si>
  <si>
    <t>0513703791</t>
  </si>
  <si>
    <t>Otros servicios de traslado y hospedaje</t>
  </si>
  <si>
    <t>0513803811</t>
  </si>
  <si>
    <t>Gastos de ceremonial del H Ayuntamiento</t>
  </si>
  <si>
    <t>0513803821</t>
  </si>
  <si>
    <t>Gastos de orden social y cultural</t>
  </si>
  <si>
    <t>0513803831</t>
  </si>
  <si>
    <t>Congresos y convenciones</t>
  </si>
  <si>
    <t>0513903921</t>
  </si>
  <si>
    <t>Otros impuestos y derechos</t>
  </si>
  <si>
    <t>0513903941</t>
  </si>
  <si>
    <t>Sentencias y resoluciones judiciales</t>
  </si>
  <si>
    <t>0513903961</t>
  </si>
  <si>
    <t>Otros gastos por responsabilidades</t>
  </si>
  <si>
    <t>0513903981</t>
  </si>
  <si>
    <t>Impuesto sobre nóminas</t>
  </si>
  <si>
    <t>0513903991</t>
  </si>
  <si>
    <t>Otros servicios generales</t>
  </si>
  <si>
    <t>0521204151</t>
  </si>
  <si>
    <t>Transferencias para servicios personales</t>
  </si>
  <si>
    <t>0522104251</t>
  </si>
  <si>
    <t>Transferencias a fideicomisos de entidades federat</t>
  </si>
  <si>
    <t>0523104311</t>
  </si>
  <si>
    <t>Subsidios a la producción</t>
  </si>
  <si>
    <t>0523104361</t>
  </si>
  <si>
    <t>Subsidios p la adquisición de vivienda de intsoc</t>
  </si>
  <si>
    <t>0523104391</t>
  </si>
  <si>
    <t>Otros subsidios</t>
  </si>
  <si>
    <t>0524104411</t>
  </si>
  <si>
    <t>Ayudas sociales a personas</t>
  </si>
  <si>
    <t>0524104412</t>
  </si>
  <si>
    <t>Funerales y pagas de defunción</t>
  </si>
  <si>
    <t>0524104413</t>
  </si>
  <si>
    <t>Premios recompensas pensiones de gracia y pensió</t>
  </si>
  <si>
    <t>0524104414</t>
  </si>
  <si>
    <t>Premios estímulos recompensas y seguros a deport</t>
  </si>
  <si>
    <t>0524204421</t>
  </si>
  <si>
    <t>Becas</t>
  </si>
  <si>
    <t>0524304431</t>
  </si>
  <si>
    <t>Ayudas sociales a instituciones de enseñanza</t>
  </si>
  <si>
    <t>0524304451</t>
  </si>
  <si>
    <t>Donativos a instituciones sin fines de lucro</t>
  </si>
  <si>
    <t>0524404481</t>
  </si>
  <si>
    <t>Ayudas por desastres naturales y otros siniestros</t>
  </si>
  <si>
    <t>0528104811</t>
  </si>
  <si>
    <t>0528104813</t>
  </si>
  <si>
    <t>Donativos a instituciones sin fines de cruz roja</t>
  </si>
  <si>
    <t>0528104814</t>
  </si>
  <si>
    <t>Donativos a instituciones sin fines de hospital</t>
  </si>
  <si>
    <t>0528104815</t>
  </si>
  <si>
    <t>Donativos a instituciones sin fines casa hogar la</t>
  </si>
  <si>
    <t>0533108511</t>
  </si>
  <si>
    <t>Otros Convenios</t>
  </si>
  <si>
    <t>0533108531</t>
  </si>
  <si>
    <t>0551305831</t>
  </si>
  <si>
    <t>Dep Edificios e instalaciones</t>
  </si>
  <si>
    <t>0551505111</t>
  </si>
  <si>
    <t>0551505121</t>
  </si>
  <si>
    <t>0551505151</t>
  </si>
  <si>
    <t>0551505152</t>
  </si>
  <si>
    <t>0551505191</t>
  </si>
  <si>
    <t>0551505211</t>
  </si>
  <si>
    <t>0551505221</t>
  </si>
  <si>
    <t>0551505231</t>
  </si>
  <si>
    <t>0551505291</t>
  </si>
  <si>
    <t>0551505311</t>
  </si>
  <si>
    <t>0551505321</t>
  </si>
  <si>
    <t>0551505411</t>
  </si>
  <si>
    <t>0551505421</t>
  </si>
  <si>
    <t>0551505491</t>
  </si>
  <si>
    <t>0551505511</t>
  </si>
  <si>
    <t>0551505611</t>
  </si>
  <si>
    <t>0551505621</t>
  </si>
  <si>
    <t>0551505631</t>
  </si>
  <si>
    <t>0551505641</t>
  </si>
  <si>
    <t>0551505651</t>
  </si>
  <si>
    <t>0551505661</t>
  </si>
  <si>
    <t>0551505663</t>
  </si>
  <si>
    <t>0551505671</t>
  </si>
  <si>
    <t>0551505691</t>
  </si>
  <si>
    <t>0551605761</t>
  </si>
  <si>
    <t>0551705911</t>
  </si>
  <si>
    <t>Amort Software</t>
  </si>
  <si>
    <t>0551705971</t>
  </si>
  <si>
    <t>Amort Licencias informaticas e intelectuales</t>
  </si>
  <si>
    <t>0559109911</t>
  </si>
  <si>
    <t>Gastos de Ejercicios Anteriores</t>
  </si>
  <si>
    <t>0561100001</t>
  </si>
  <si>
    <t>Construcción en Bienes no Capitalizable</t>
  </si>
  <si>
    <t>0311000001</t>
  </si>
  <si>
    <t>Patrimonio</t>
  </si>
  <si>
    <t>0312000001</t>
  </si>
  <si>
    <t>Donaciones de Capital</t>
  </si>
  <si>
    <t>0321000001</t>
  </si>
  <si>
    <t>RESULTADO DEL EJERC (AHORRO/DESAHORRO)</t>
  </si>
  <si>
    <t>Resultado del Ejercicio</t>
  </si>
  <si>
    <t>0322000001</t>
  </si>
  <si>
    <t>Resultados de Ejercicios Anteriores</t>
  </si>
  <si>
    <t>0322000002</t>
  </si>
  <si>
    <t>Resultado ejercicio de 2011</t>
  </si>
  <si>
    <t>0322000003</t>
  </si>
  <si>
    <t>Resultado ejercicio de 2011 Programas Especiales</t>
  </si>
  <si>
    <t>0322000004</t>
  </si>
  <si>
    <t>Resultado ejercicios anterior Programas Especiales</t>
  </si>
  <si>
    <t>0322000006</t>
  </si>
  <si>
    <t>Resultado del Ejercicio 11 Ramo 33</t>
  </si>
  <si>
    <t>0322000007</t>
  </si>
  <si>
    <t>Resultado del Ejercicio 2012</t>
  </si>
  <si>
    <t>0322000008</t>
  </si>
  <si>
    <t>Resultado del Ejercicio 2013</t>
  </si>
  <si>
    <t>0322000009</t>
  </si>
  <si>
    <t>Resultado del Ejercicio 2014</t>
  </si>
  <si>
    <t>0322000010</t>
  </si>
  <si>
    <t>Resultado del ejercicio 2015</t>
  </si>
  <si>
    <t>0322000011</t>
  </si>
  <si>
    <t>Resultado del ejercicio 2016</t>
  </si>
  <si>
    <t>0322000101</t>
  </si>
  <si>
    <t>Aplicación de remanente Remanentes F1</t>
  </si>
  <si>
    <t>0322000102</t>
  </si>
  <si>
    <t>Aplicación de remanente Remanentes FONDO 1 2010</t>
  </si>
  <si>
    <t>0322000103</t>
  </si>
  <si>
    <t>Aplicación de remanente Remanentes FONDO 1 2011</t>
  </si>
  <si>
    <t>0322000104</t>
  </si>
  <si>
    <t>Aplicación de remanente Remanentes FONDO 1</t>
  </si>
  <si>
    <t>0322000110</t>
  </si>
  <si>
    <t>Aplicación de  Remanentes FONDO 1 2013</t>
  </si>
  <si>
    <t>0322000114</t>
  </si>
  <si>
    <t>Aplicación de  Remanentes FONDO 1 2014</t>
  </si>
  <si>
    <t>0322000115</t>
  </si>
  <si>
    <t>Aplicación de  Remanentes PRO ESPECIALES 2014</t>
  </si>
  <si>
    <t>0322000116</t>
  </si>
  <si>
    <t>Aplicación de Remanentes Fondo I 2015</t>
  </si>
  <si>
    <t>0322000117</t>
  </si>
  <si>
    <t>Aplicación de Remanentes Fondo I 2016</t>
  </si>
  <si>
    <t>0322000201</t>
  </si>
  <si>
    <t>Aplicación de remanente Remanentes F2</t>
  </si>
  <si>
    <t>0322000202</t>
  </si>
  <si>
    <t>Aplicación de remanente Remanentes FONDO 2 2010</t>
  </si>
  <si>
    <t>0322000203</t>
  </si>
  <si>
    <t>Aplicación de remanente Remanentes FONDO 2 2011</t>
  </si>
  <si>
    <t>0322000204</t>
  </si>
  <si>
    <t>Aplicación de remanente Remanentes FONDO 2</t>
  </si>
  <si>
    <t>0322000210</t>
  </si>
  <si>
    <t>Aplicación de  Remanentes FONDO 2 2013</t>
  </si>
  <si>
    <t>0322000214</t>
  </si>
  <si>
    <t>Aplicación de  Remanentes FONDO 2 2014</t>
  </si>
  <si>
    <t>0322000215</t>
  </si>
  <si>
    <t>Aplicación de Remanentes Fondo II 2015</t>
  </si>
  <si>
    <t>0322000216</t>
  </si>
  <si>
    <t>Aplicación de Remanentes Fondo II 2016</t>
  </si>
  <si>
    <t>0322000301</t>
  </si>
  <si>
    <t>Aplicación de remanente Remanentes Cuenta Publica</t>
  </si>
  <si>
    <t>0322000401</t>
  </si>
  <si>
    <t>Aplicación de remanente Remanentes PE 11</t>
  </si>
  <si>
    <t>0322000402</t>
  </si>
  <si>
    <t>Aplicación de remanente Remanentes PE 12</t>
  </si>
  <si>
    <t>0322000403</t>
  </si>
  <si>
    <t>Aplicación de remanente Remanentes PE 13</t>
  </si>
  <si>
    <t>0322000501</t>
  </si>
  <si>
    <t>Aplicación de remanente Remanentes 2008</t>
  </si>
  <si>
    <t>0322000901</t>
  </si>
  <si>
    <t>Aplicación de Remanente de Programas Especiales 15</t>
  </si>
  <si>
    <t>0322000902</t>
  </si>
  <si>
    <t>Aplicación de Remanente de Programas Especiales 16</t>
  </si>
  <si>
    <t>0323100001</t>
  </si>
  <si>
    <t>REVALUO DE BIENES INMUEBLES</t>
  </si>
  <si>
    <t>BANORTE 10295821-7</t>
  </si>
  <si>
    <t>BANORTE 81300999-4</t>
  </si>
  <si>
    <t>BANORTE 81302365-2</t>
  </si>
  <si>
    <t>BANCOMER 0102348462</t>
  </si>
  <si>
    <t>BANORTE 0605355574 FI 09</t>
  </si>
  <si>
    <t>Banorte 220-79443-1</t>
  </si>
  <si>
    <t xml:space="preserve"> BANORTE 068456365-5   F1 2008</t>
  </si>
  <si>
    <t>0858134995 FI13</t>
  </si>
  <si>
    <t>FONDO II 2014 CTA  00209860609</t>
  </si>
  <si>
    <t>FONDO I 2014 CTA  00209860597</t>
  </si>
  <si>
    <t>FONDO I 2015 CTA  0259823524</t>
  </si>
  <si>
    <t>FONDO II 2015 CTA  0259823533</t>
  </si>
  <si>
    <t>BANORTE 0297282057 CTA CORRIENTE</t>
  </si>
  <si>
    <t>Fondo I 2016 Cta 0413438999</t>
  </si>
  <si>
    <t>Fondo II 2016 Cta 0413439008</t>
  </si>
  <si>
    <t>CAS CULT 0103863336</t>
  </si>
  <si>
    <t>0438658138 FERIA 16</t>
  </si>
  <si>
    <t>Fondo I 2017 Cta. 0110106046</t>
  </si>
  <si>
    <t>Fondo II 2017 Cta. 0470454198</t>
  </si>
  <si>
    <t>BBV 011027122-5 Fortaseg 2017 (R33 F2 2017</t>
  </si>
  <si>
    <t xml:space="preserve"> CASA CUL17 8762 0110138762</t>
  </si>
  <si>
    <t>BBV 010435615-2 FORTASEG FED 2016</t>
  </si>
  <si>
    <t>BBV 010435640-3 FORTASEG MPL 2016</t>
  </si>
  <si>
    <t>BBV 0105510872 PAV MORELOS</t>
  </si>
  <si>
    <t>BBV 010594822-3 3X1 SAN JUAN DE LLAN REC</t>
  </si>
  <si>
    <t>BBV 010594868-1 3X1 SAN JUAN DE LLAN REC BENEF</t>
  </si>
  <si>
    <t>BBV 010594955-6 3X1 CANTERA SUR REC FED</t>
  </si>
  <si>
    <t>BBV 010595000-7 3X1 CANTERA SUR REC BENEF</t>
  </si>
  <si>
    <t>BBV 010595019-8 3X1 LA HUERTA REC FED</t>
  </si>
  <si>
    <t>BBV 010595065-1 3X1 LA HUERTA REC BENEF</t>
  </si>
  <si>
    <t>BBV 010595154-2 3X1 LA LABOR REC FED</t>
  </si>
  <si>
    <t>BBV 010595171-2 3X1 LA LABOR REC BENEF</t>
  </si>
  <si>
    <t>BBV 010595189-5 3X1 LA QUEMANDA REC FED</t>
  </si>
  <si>
    <t>BBV 010595289-1 3X1 LA QUEMANDA REC BENEF</t>
  </si>
  <si>
    <t>BBV 010595297-2 3X1 POBRADO DE GPE REC FED</t>
  </si>
  <si>
    <t>BBV 010595467-3 3X1 POBRADO DE GPE REC BENEF</t>
  </si>
  <si>
    <t>BBV 010595488-6 3X1 PROV DE GPE REC FED</t>
  </si>
  <si>
    <t>BBV 010595527-0 3X1 PROV DE GPE REC BENEF</t>
  </si>
  <si>
    <t>BBV 010595565-3 3X1 SAN FCO REC FED</t>
  </si>
  <si>
    <t>BBV 010595608-0 3X1 SAN FCO REC BENEF</t>
  </si>
  <si>
    <t>BBV 010595635-8 3X1 VERGEL Y ANEXOS REC FED</t>
  </si>
  <si>
    <t>BBV 010595656-0 3X1 VERGEL Y ANEXOS REC BENEF</t>
  </si>
  <si>
    <t>BBV 0106741010 PROY DES REG 16</t>
  </si>
  <si>
    <t>BBV 0106793541 BORDERIA ESTATAL 16</t>
  </si>
  <si>
    <t>BBV 010689202-7 PRG INFRAESTRUCTURA SEDATU 16</t>
  </si>
  <si>
    <t>BBV 010804361-2 PIDMC 2016</t>
  </si>
  <si>
    <t>BBV 010838640-4 PIDH 2016</t>
  </si>
  <si>
    <t>BBV 010838645-5 PFIS 2016</t>
  </si>
  <si>
    <t>BBV 010871924-1 PLATAFORMA DIGITAL CINEMA MEXICO</t>
  </si>
  <si>
    <t>BBV 010889431-0 SN FPE CUARTOS</t>
  </si>
  <si>
    <t>BBV 010917367-6 PLAZA SN BARTOLO</t>
  </si>
  <si>
    <t>BBV 0109436545 IMP A TU CALIDAD DE VIDA</t>
  </si>
  <si>
    <t xml:space="preserve"> BBV 010948044-7 FAMI BENEFICIARIOS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</si>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</sst>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2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C44"/>
  <sheetViews>
    <sheetView tabSelected="1" zoomScaleSheetLayoutView="100" workbookViewId="0">
      <pane ySplit="2" topLeftCell="A12" activePane="bottomLeft" state="frozen"/>
      <selection activeCell="A14" sqref="A14:B14"/>
      <selection pane="bottomLeft" activeCell="B23" sqref="B23"/>
    </sheetView>
  </sheetViews>
  <sheetFormatPr baseColWidth="10" defaultColWidth="12.85546875" defaultRowHeight="11.25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>
      <c r="A1" s="450" t="s">
        <v>133</v>
      </c>
      <c r="B1" s="451"/>
      <c r="C1" s="1"/>
    </row>
    <row r="2" spans="1:3" ht="15" customHeight="1">
      <c r="A2" s="171" t="s">
        <v>131</v>
      </c>
      <c r="B2" s="172" t="s">
        <v>132</v>
      </c>
    </row>
    <row r="3" spans="1:3">
      <c r="A3" s="66"/>
      <c r="B3" s="70"/>
    </row>
    <row r="4" spans="1:3">
      <c r="A4" s="67"/>
      <c r="B4" s="71" t="s">
        <v>137</v>
      </c>
    </row>
    <row r="5" spans="1:3">
      <c r="A5" s="67"/>
      <c r="B5" s="71"/>
    </row>
    <row r="6" spans="1:3">
      <c r="A6" s="67"/>
      <c r="B6" s="73" t="s">
        <v>0</v>
      </c>
    </row>
    <row r="7" spans="1:3">
      <c r="A7" s="67" t="s">
        <v>1</v>
      </c>
      <c r="B7" s="72" t="s">
        <v>2</v>
      </c>
    </row>
    <row r="8" spans="1:3">
      <c r="A8" s="67" t="s">
        <v>3</v>
      </c>
      <c r="B8" s="72" t="s">
        <v>4</v>
      </c>
    </row>
    <row r="9" spans="1:3">
      <c r="A9" s="67" t="s">
        <v>5</v>
      </c>
      <c r="B9" s="72" t="s">
        <v>6</v>
      </c>
    </row>
    <row r="10" spans="1:3">
      <c r="A10" s="67" t="s">
        <v>7</v>
      </c>
      <c r="B10" s="72" t="s">
        <v>8</v>
      </c>
    </row>
    <row r="11" spans="1:3">
      <c r="A11" s="67" t="s">
        <v>9</v>
      </c>
      <c r="B11" s="72" t="s">
        <v>10</v>
      </c>
    </row>
    <row r="12" spans="1:3">
      <c r="A12" s="67" t="s">
        <v>11</v>
      </c>
      <c r="B12" s="72" t="s">
        <v>12</v>
      </c>
    </row>
    <row r="13" spans="1:3">
      <c r="A13" s="67" t="s">
        <v>13</v>
      </c>
      <c r="B13" s="72" t="s">
        <v>14</v>
      </c>
    </row>
    <row r="14" spans="1:3">
      <c r="A14" s="67" t="s">
        <v>15</v>
      </c>
      <c r="B14" s="72" t="s">
        <v>16</v>
      </c>
    </row>
    <row r="15" spans="1:3">
      <c r="A15" s="67" t="s">
        <v>17</v>
      </c>
      <c r="B15" s="72" t="s">
        <v>18</v>
      </c>
    </row>
    <row r="16" spans="1:3">
      <c r="A16" s="67" t="s">
        <v>19</v>
      </c>
      <c r="B16" s="72" t="s">
        <v>20</v>
      </c>
    </row>
    <row r="17" spans="1:2">
      <c r="A17" s="67" t="s">
        <v>21</v>
      </c>
      <c r="B17" s="72" t="s">
        <v>22</v>
      </c>
    </row>
    <row r="18" spans="1:2">
      <c r="A18" s="67" t="s">
        <v>23</v>
      </c>
      <c r="B18" s="72" t="s">
        <v>24</v>
      </c>
    </row>
    <row r="19" spans="1:2">
      <c r="A19" s="67" t="s">
        <v>25</v>
      </c>
      <c r="B19" s="72" t="s">
        <v>26</v>
      </c>
    </row>
    <row r="20" spans="1:2">
      <c r="A20" s="67" t="s">
        <v>27</v>
      </c>
      <c r="B20" s="72" t="s">
        <v>28</v>
      </c>
    </row>
    <row r="21" spans="1:2">
      <c r="A21" s="67" t="s">
        <v>229</v>
      </c>
      <c r="B21" s="72" t="s">
        <v>29</v>
      </c>
    </row>
    <row r="22" spans="1:2">
      <c r="A22" s="67" t="s">
        <v>230</v>
      </c>
      <c r="B22" s="72" t="s">
        <v>30</v>
      </c>
    </row>
    <row r="23" spans="1:2">
      <c r="A23" s="67" t="s">
        <v>231</v>
      </c>
      <c r="B23" s="72" t="s">
        <v>31</v>
      </c>
    </row>
    <row r="24" spans="1:2">
      <c r="A24" s="67" t="s">
        <v>32</v>
      </c>
      <c r="B24" s="72" t="s">
        <v>33</v>
      </c>
    </row>
    <row r="25" spans="1:2">
      <c r="A25" s="67" t="s">
        <v>34</v>
      </c>
      <c r="B25" s="72" t="s">
        <v>35</v>
      </c>
    </row>
    <row r="26" spans="1:2">
      <c r="A26" s="67" t="s">
        <v>36</v>
      </c>
      <c r="B26" s="72" t="s">
        <v>37</v>
      </c>
    </row>
    <row r="27" spans="1:2">
      <c r="A27" s="67" t="s">
        <v>38</v>
      </c>
      <c r="B27" s="72" t="s">
        <v>39</v>
      </c>
    </row>
    <row r="28" spans="1:2">
      <c r="A28" s="67" t="s">
        <v>226</v>
      </c>
      <c r="B28" s="72" t="s">
        <v>227</v>
      </c>
    </row>
    <row r="29" spans="1:2">
      <c r="A29" s="67"/>
      <c r="B29" s="72"/>
    </row>
    <row r="30" spans="1:2">
      <c r="A30" s="67"/>
      <c r="B30" s="73"/>
    </row>
    <row r="31" spans="1:2">
      <c r="A31" s="67" t="s">
        <v>141</v>
      </c>
      <c r="B31" s="72" t="s">
        <v>135</v>
      </c>
    </row>
    <row r="32" spans="1:2">
      <c r="A32" s="67" t="s">
        <v>142</v>
      </c>
      <c r="B32" s="72" t="s">
        <v>136</v>
      </c>
    </row>
    <row r="33" spans="1:3">
      <c r="A33" s="67"/>
      <c r="B33" s="72"/>
    </row>
    <row r="34" spans="1:3">
      <c r="A34" s="67"/>
      <c r="B34" s="71" t="s">
        <v>138</v>
      </c>
    </row>
    <row r="35" spans="1:3">
      <c r="A35" s="67" t="s">
        <v>140</v>
      </c>
      <c r="B35" s="72" t="s">
        <v>41</v>
      </c>
    </row>
    <row r="36" spans="1:3">
      <c r="A36" s="67"/>
      <c r="B36" s="72" t="s">
        <v>42</v>
      </c>
    </row>
    <row r="37" spans="1:3" ht="12" thickBot="1">
      <c r="A37" s="68"/>
      <c r="B37" s="69"/>
    </row>
    <row r="39" spans="1:3">
      <c r="A39" s="181" t="s">
        <v>236</v>
      </c>
      <c r="B39" s="182"/>
      <c r="C39" s="182"/>
    </row>
    <row r="40" spans="1:3">
      <c r="A40" s="183"/>
      <c r="B40" s="182"/>
      <c r="C40" s="182"/>
    </row>
    <row r="41" spans="1:3">
      <c r="A41" s="184"/>
      <c r="B41" s="185"/>
      <c r="C41" s="184"/>
    </row>
    <row r="42" spans="1:3">
      <c r="A42" s="186"/>
      <c r="B42" s="184"/>
      <c r="C42" s="184"/>
    </row>
    <row r="43" spans="1:3">
      <c r="A43" s="186"/>
      <c r="B43" s="184" t="s">
        <v>237</v>
      </c>
      <c r="C43" s="186" t="s">
        <v>237</v>
      </c>
    </row>
    <row r="44" spans="1:3" ht="22.5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2" t="s">
        <v>143</v>
      </c>
      <c r="B2" s="453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154"/>
      <c r="C4" s="154"/>
      <c r="D4" s="155"/>
    </row>
    <row r="5" spans="1:4" ht="14.1" customHeight="1">
      <c r="A5" s="139" t="s">
        <v>144</v>
      </c>
      <c r="B5" s="145"/>
      <c r="C5" s="145"/>
      <c r="D5" s="146"/>
    </row>
    <row r="6" spans="1:4" ht="14.1" customHeight="1">
      <c r="A6" s="454" t="s">
        <v>158</v>
      </c>
      <c r="B6" s="464"/>
      <c r="C6" s="464"/>
      <c r="D6" s="465"/>
    </row>
    <row r="7" spans="1:4" ht="14.1" customHeight="1" thickBot="1">
      <c r="A7" s="151" t="s">
        <v>159</v>
      </c>
      <c r="B7" s="152"/>
      <c r="C7" s="152"/>
      <c r="D7" s="153"/>
    </row>
    <row r="8" spans="1:4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6"/>
  <sheetViews>
    <sheetView zoomScaleSheetLayoutView="100" workbookViewId="0">
      <selection sqref="A1:G18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6" customFormat="1" ht="11.25" customHeight="1">
      <c r="A1" s="14" t="s">
        <v>43</v>
      </c>
      <c r="B1" s="14"/>
      <c r="C1" s="288"/>
      <c r="D1" s="14"/>
      <c r="E1" s="14"/>
      <c r="F1" s="14"/>
      <c r="G1" s="289"/>
    </row>
    <row r="2" spans="1:7" s="256" customFormat="1" ht="11.25" customHeight="1">
      <c r="A2" s="14" t="s">
        <v>139</v>
      </c>
      <c r="B2" s="14"/>
      <c r="C2" s="288"/>
      <c r="D2" s="14"/>
      <c r="E2" s="14"/>
      <c r="F2" s="14"/>
      <c r="G2" s="14"/>
    </row>
    <row r="5" spans="1:7" ht="11.25" customHeight="1">
      <c r="A5" s="217" t="s">
        <v>300</v>
      </c>
      <c r="B5" s="217"/>
      <c r="G5" s="190" t="s">
        <v>299</v>
      </c>
    </row>
    <row r="6" spans="1:7">
      <c r="A6" s="286"/>
      <c r="B6" s="286"/>
      <c r="C6" s="287"/>
      <c r="D6" s="286"/>
      <c r="E6" s="286"/>
      <c r="F6" s="286"/>
      <c r="G6" s="286"/>
    </row>
    <row r="7" spans="1:7" ht="15" customHeight="1">
      <c r="A7" s="228" t="s">
        <v>45</v>
      </c>
      <c r="B7" s="227" t="s">
        <v>46</v>
      </c>
      <c r="C7" s="225" t="s">
        <v>243</v>
      </c>
      <c r="D7" s="226" t="s">
        <v>242</v>
      </c>
      <c r="E7" s="226" t="s">
        <v>298</v>
      </c>
      <c r="F7" s="227" t="s">
        <v>297</v>
      </c>
      <c r="G7" s="227" t="s">
        <v>296</v>
      </c>
    </row>
    <row r="8" spans="1:7">
      <c r="A8" s="283" t="s">
        <v>573</v>
      </c>
      <c r="B8" s="283" t="s">
        <v>573</v>
      </c>
      <c r="C8" s="222"/>
      <c r="D8" s="285"/>
      <c r="E8" s="284"/>
      <c r="F8" s="283"/>
      <c r="G8" s="283"/>
    </row>
    <row r="9" spans="1:7">
      <c r="A9" s="283"/>
      <c r="B9" s="283"/>
      <c r="C9" s="222"/>
      <c r="D9" s="284"/>
      <c r="E9" s="284"/>
      <c r="F9" s="283"/>
      <c r="G9" s="283"/>
    </row>
    <row r="10" spans="1:7">
      <c r="A10" s="283"/>
      <c r="B10" s="283"/>
      <c r="C10" s="222"/>
      <c r="D10" s="284"/>
      <c r="E10" s="284"/>
      <c r="F10" s="283"/>
      <c r="G10" s="283"/>
    </row>
    <row r="11" spans="1:7">
      <c r="A11" s="283"/>
      <c r="B11" s="283"/>
      <c r="C11" s="222"/>
      <c r="D11" s="284"/>
      <c r="E11" s="284"/>
      <c r="F11" s="283"/>
      <c r="G11" s="283"/>
    </row>
    <row r="12" spans="1:7">
      <c r="A12" s="283"/>
      <c r="B12" s="283"/>
      <c r="C12" s="222"/>
      <c r="D12" s="284"/>
      <c r="E12" s="284"/>
      <c r="F12" s="283"/>
      <c r="G12" s="283"/>
    </row>
    <row r="13" spans="1:7">
      <c r="A13" s="283"/>
      <c r="B13" s="283"/>
      <c r="C13" s="222"/>
      <c r="D13" s="284"/>
      <c r="E13" s="284"/>
      <c r="F13" s="283"/>
      <c r="G13" s="283"/>
    </row>
    <row r="14" spans="1:7">
      <c r="A14" s="283"/>
      <c r="B14" s="283"/>
      <c r="C14" s="222"/>
      <c r="D14" s="284"/>
      <c r="E14" s="284"/>
      <c r="F14" s="283"/>
      <c r="G14" s="283"/>
    </row>
    <row r="15" spans="1:7">
      <c r="A15" s="283"/>
      <c r="B15" s="283"/>
      <c r="C15" s="222"/>
      <c r="D15" s="284"/>
      <c r="E15" s="284"/>
      <c r="F15" s="283"/>
      <c r="G15" s="283"/>
    </row>
    <row r="16" spans="1:7">
      <c r="A16" s="62"/>
      <c r="B16" s="62" t="s">
        <v>295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SheetLayoutView="110" workbookViewId="0">
      <selection activeCell="C17" sqref="C17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>
      <c r="A2" s="452" t="s">
        <v>143</v>
      </c>
      <c r="B2" s="453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39" t="s">
        <v>160</v>
      </c>
      <c r="B6" s="92"/>
      <c r="C6" s="92"/>
      <c r="D6" s="92"/>
      <c r="E6" s="92"/>
      <c r="F6" s="92"/>
      <c r="G6" s="93"/>
    </row>
    <row r="7" spans="1:7" ht="14.1" customHeight="1">
      <c r="A7" s="156" t="s">
        <v>161</v>
      </c>
      <c r="B7" s="12"/>
      <c r="C7" s="12"/>
      <c r="D7" s="12"/>
      <c r="E7" s="12"/>
      <c r="F7" s="12"/>
      <c r="G7" s="96"/>
    </row>
    <row r="8" spans="1:7" ht="14.1" customHeight="1">
      <c r="A8" s="148" t="s">
        <v>162</v>
      </c>
      <c r="B8" s="12"/>
      <c r="C8" s="12"/>
      <c r="D8" s="12"/>
      <c r="E8" s="12"/>
      <c r="F8" s="12"/>
      <c r="G8" s="96"/>
    </row>
    <row r="9" spans="1:7" ht="14.1" customHeight="1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>
      <c r="A10" s="157" t="s">
        <v>164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E16"/>
  <sheetViews>
    <sheetView zoomScaleSheetLayoutView="100" workbookViewId="0">
      <selection sqref="A1:E20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>
      <c r="A1" s="3" t="s">
        <v>43</v>
      </c>
      <c r="B1" s="3"/>
      <c r="C1" s="247"/>
      <c r="D1" s="3"/>
      <c r="E1" s="5"/>
    </row>
    <row r="2" spans="1:5">
      <c r="A2" s="3" t="s">
        <v>139</v>
      </c>
      <c r="B2" s="3"/>
      <c r="C2" s="247"/>
      <c r="D2" s="3"/>
      <c r="E2" s="3"/>
    </row>
    <row r="5" spans="1:5" ht="11.25" customHeight="1">
      <c r="A5" s="217" t="s">
        <v>304</v>
      </c>
      <c r="B5" s="217"/>
      <c r="E5" s="190" t="s">
        <v>303</v>
      </c>
    </row>
    <row r="6" spans="1:5">
      <c r="A6" s="286"/>
      <c r="B6" s="286"/>
      <c r="C6" s="287"/>
      <c r="D6" s="286"/>
      <c r="E6" s="286"/>
    </row>
    <row r="7" spans="1:5" ht="15" customHeight="1">
      <c r="A7" s="228" t="s">
        <v>45</v>
      </c>
      <c r="B7" s="227" t="s">
        <v>46</v>
      </c>
      <c r="C7" s="225" t="s">
        <v>243</v>
      </c>
      <c r="D7" s="226" t="s">
        <v>242</v>
      </c>
      <c r="E7" s="227" t="s">
        <v>302</v>
      </c>
    </row>
    <row r="8" spans="1:5" ht="11.25" customHeight="1">
      <c r="A8" s="285" t="s">
        <v>573</v>
      </c>
      <c r="B8" s="285" t="s">
        <v>573</v>
      </c>
      <c r="C8" s="252"/>
      <c r="D8" s="285"/>
      <c r="E8" s="285"/>
    </row>
    <row r="9" spans="1:5" ht="11.25" customHeight="1">
      <c r="A9" s="285"/>
      <c r="B9" s="285"/>
      <c r="C9" s="252"/>
      <c r="D9" s="285"/>
      <c r="E9" s="285"/>
    </row>
    <row r="10" spans="1:5" ht="11.25" customHeight="1">
      <c r="A10" s="285"/>
      <c r="B10" s="285"/>
      <c r="C10" s="252"/>
      <c r="D10" s="285"/>
      <c r="E10" s="285"/>
    </row>
    <row r="11" spans="1:5" ht="11.25" customHeight="1">
      <c r="A11" s="285"/>
      <c r="B11" s="285"/>
      <c r="C11" s="252"/>
      <c r="D11" s="285"/>
      <c r="E11" s="285"/>
    </row>
    <row r="12" spans="1:5" ht="11.25" customHeight="1">
      <c r="A12" s="285"/>
      <c r="B12" s="285"/>
      <c r="C12" s="252"/>
      <c r="D12" s="285"/>
      <c r="E12" s="285"/>
    </row>
    <row r="13" spans="1:5" ht="11.25" customHeight="1">
      <c r="A13" s="285"/>
      <c r="B13" s="285"/>
      <c r="C13" s="252"/>
      <c r="D13" s="285"/>
      <c r="E13" s="285"/>
    </row>
    <row r="14" spans="1:5" ht="11.25" customHeight="1">
      <c r="A14" s="285"/>
      <c r="B14" s="285"/>
      <c r="C14" s="252"/>
      <c r="D14" s="285"/>
      <c r="E14" s="285"/>
    </row>
    <row r="15" spans="1:5">
      <c r="A15" s="285"/>
      <c r="B15" s="285"/>
      <c r="C15" s="252"/>
      <c r="D15" s="285"/>
      <c r="E15" s="285"/>
    </row>
    <row r="16" spans="1:5">
      <c r="A16" s="251"/>
      <c r="B16" s="251" t="s">
        <v>301</v>
      </c>
      <c r="C16" s="250">
        <f>SUM(C8:C15)</f>
        <v>0</v>
      </c>
      <c r="D16" s="251"/>
      <c r="E16" s="251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D11" sqref="D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>
      <c r="A2" s="452" t="s">
        <v>143</v>
      </c>
      <c r="B2" s="453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165</v>
      </c>
      <c r="B6" s="92"/>
      <c r="C6" s="92"/>
      <c r="D6" s="92"/>
      <c r="E6" s="93"/>
    </row>
    <row r="7" spans="1:5" ht="14.1" customHeight="1">
      <c r="A7" s="148" t="s">
        <v>166</v>
      </c>
      <c r="B7" s="12"/>
      <c r="C7" s="12"/>
      <c r="D7" s="12"/>
      <c r="E7" s="96"/>
    </row>
    <row r="8" spans="1:5" ht="14.1" customHeight="1" thickBot="1">
      <c r="A8" s="151" t="s">
        <v>167</v>
      </c>
      <c r="B8" s="99"/>
      <c r="C8" s="99"/>
      <c r="D8" s="99"/>
      <c r="E8" s="100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19"/>
  <sheetViews>
    <sheetView topLeftCell="A96" zoomScaleSheetLayoutView="100" workbookViewId="0">
      <selection activeCell="A110" sqref="A110:H119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>
      <c r="A1" s="3" t="s">
        <v>43</v>
      </c>
      <c r="B1" s="3"/>
      <c r="C1" s="247"/>
      <c r="D1" s="247"/>
      <c r="E1" s="247"/>
      <c r="F1" s="5"/>
    </row>
    <row r="2" spans="1:6">
      <c r="A2" s="3" t="s">
        <v>139</v>
      </c>
      <c r="B2" s="3"/>
      <c r="C2" s="247"/>
      <c r="D2" s="247"/>
      <c r="E2" s="247"/>
      <c r="F2" s="241"/>
    </row>
    <row r="3" spans="1:6">
      <c r="F3" s="241"/>
    </row>
    <row r="4" spans="1:6">
      <c r="F4" s="241"/>
    </row>
    <row r="5" spans="1:6" ht="11.25" customHeight="1">
      <c r="A5" s="217" t="s">
        <v>320</v>
      </c>
      <c r="B5" s="217"/>
      <c r="C5" s="292"/>
      <c r="D5" s="292"/>
      <c r="E5" s="292"/>
      <c r="F5" s="268" t="s">
        <v>309</v>
      </c>
    </row>
    <row r="6" spans="1:6">
      <c r="A6" s="295"/>
      <c r="B6" s="295"/>
      <c r="C6" s="292"/>
      <c r="D6" s="294"/>
      <c r="E6" s="294"/>
      <c r="F6" s="293"/>
    </row>
    <row r="7" spans="1:6" ht="15" customHeight="1">
      <c r="A7" s="228" t="s">
        <v>45</v>
      </c>
      <c r="B7" s="227" t="s">
        <v>46</v>
      </c>
      <c r="C7" s="291" t="s">
        <v>47</v>
      </c>
      <c r="D7" s="291" t="s">
        <v>48</v>
      </c>
      <c r="E7" s="291" t="s">
        <v>49</v>
      </c>
      <c r="F7" s="290" t="s">
        <v>308</v>
      </c>
    </row>
    <row r="8" spans="1:6">
      <c r="A8" s="223" t="s">
        <v>596</v>
      </c>
      <c r="B8" s="223" t="s">
        <v>597</v>
      </c>
      <c r="C8" s="222">
        <v>43608601.810000002</v>
      </c>
      <c r="D8" s="222">
        <v>43668046.310000002</v>
      </c>
      <c r="E8" s="222">
        <v>59444.5</v>
      </c>
      <c r="F8" s="222"/>
    </row>
    <row r="9" spans="1:6">
      <c r="A9" s="223" t="s">
        <v>598</v>
      </c>
      <c r="B9" s="223" t="s">
        <v>599</v>
      </c>
      <c r="C9" s="222">
        <v>38611722.079999998</v>
      </c>
      <c r="D9" s="222">
        <v>38611722.079999998</v>
      </c>
      <c r="E9" s="222">
        <v>0</v>
      </c>
      <c r="F9" s="222"/>
    </row>
    <row r="10" spans="1:6">
      <c r="A10" s="223" t="s">
        <v>600</v>
      </c>
      <c r="B10" s="223" t="s">
        <v>601</v>
      </c>
      <c r="C10" s="222">
        <v>3706470.71</v>
      </c>
      <c r="D10" s="222">
        <v>3740093.71</v>
      </c>
      <c r="E10" s="222">
        <v>33623</v>
      </c>
      <c r="F10" s="222"/>
    </row>
    <row r="11" spans="1:6">
      <c r="A11" s="223" t="s">
        <v>602</v>
      </c>
      <c r="B11" s="223" t="s">
        <v>603</v>
      </c>
      <c r="C11" s="222">
        <v>55591888.450000003</v>
      </c>
      <c r="D11" s="222">
        <v>79828699.359999999</v>
      </c>
      <c r="E11" s="222">
        <v>24236810.91</v>
      </c>
      <c r="F11" s="222"/>
    </row>
    <row r="12" spans="1:6">
      <c r="A12" s="223" t="s">
        <v>604</v>
      </c>
      <c r="B12" s="223" t="s">
        <v>605</v>
      </c>
      <c r="C12" s="222">
        <v>37941112.189999998</v>
      </c>
      <c r="D12" s="222">
        <v>46652613.520000003</v>
      </c>
      <c r="E12" s="222">
        <v>8711501.3300000001</v>
      </c>
      <c r="F12" s="222"/>
    </row>
    <row r="13" spans="1:6">
      <c r="A13" s="223" t="s">
        <v>606</v>
      </c>
      <c r="B13" s="223" t="s">
        <v>607</v>
      </c>
      <c r="C13" s="222">
        <v>198560223.37</v>
      </c>
      <c r="D13" s="222">
        <v>237545816.91999999</v>
      </c>
      <c r="E13" s="222">
        <v>38985593.549999997</v>
      </c>
      <c r="F13" s="222"/>
    </row>
    <row r="14" spans="1:6">
      <c r="A14" s="223" t="s">
        <v>608</v>
      </c>
      <c r="B14" s="223" t="s">
        <v>609</v>
      </c>
      <c r="C14" s="222">
        <v>41669541.840000004</v>
      </c>
      <c r="D14" s="222">
        <v>48543566.119999997</v>
      </c>
      <c r="E14" s="222">
        <v>6874024.2800000003</v>
      </c>
      <c r="F14" s="222"/>
    </row>
    <row r="15" spans="1:6">
      <c r="A15" s="223" t="s">
        <v>610</v>
      </c>
      <c r="B15" s="223" t="s">
        <v>611</v>
      </c>
      <c r="C15" s="222">
        <v>13761235</v>
      </c>
      <c r="D15" s="222">
        <v>20593385</v>
      </c>
      <c r="E15" s="222">
        <v>6832150</v>
      </c>
      <c r="F15" s="222"/>
    </row>
    <row r="16" spans="1:6">
      <c r="A16" s="223" t="s">
        <v>612</v>
      </c>
      <c r="B16" s="223" t="s">
        <v>613</v>
      </c>
      <c r="C16" s="222">
        <v>5938602.3700000001</v>
      </c>
      <c r="D16" s="222">
        <v>6047691.71</v>
      </c>
      <c r="E16" s="222">
        <v>109089.34</v>
      </c>
      <c r="F16" s="222"/>
    </row>
    <row r="17" spans="1:6">
      <c r="A17" s="223" t="s">
        <v>614</v>
      </c>
      <c r="B17" s="223" t="s">
        <v>605</v>
      </c>
      <c r="C17" s="222">
        <v>8446518.0999999996</v>
      </c>
      <c r="D17" s="222">
        <v>7076924.9900000002</v>
      </c>
      <c r="E17" s="222">
        <v>-1369593.11</v>
      </c>
      <c r="F17" s="222"/>
    </row>
    <row r="18" spans="1:6">
      <c r="A18" s="223" t="s">
        <v>615</v>
      </c>
      <c r="B18" s="223" t="s">
        <v>607</v>
      </c>
      <c r="C18" s="222">
        <v>166243.87</v>
      </c>
      <c r="D18" s="222">
        <v>166243.87</v>
      </c>
      <c r="E18" s="222">
        <v>0</v>
      </c>
      <c r="F18" s="222"/>
    </row>
    <row r="19" spans="1:6">
      <c r="A19" s="223" t="s">
        <v>616</v>
      </c>
      <c r="B19" s="223" t="s">
        <v>609</v>
      </c>
      <c r="C19" s="222">
        <v>1581773.99</v>
      </c>
      <c r="D19" s="222">
        <v>1581773.99</v>
      </c>
      <c r="E19" s="222">
        <v>0</v>
      </c>
      <c r="F19" s="222"/>
    </row>
    <row r="20" spans="1:6">
      <c r="A20" s="223" t="s">
        <v>617</v>
      </c>
      <c r="B20" s="223" t="s">
        <v>618</v>
      </c>
      <c r="C20" s="222">
        <v>360814.2</v>
      </c>
      <c r="D20" s="222">
        <v>3994140.85</v>
      </c>
      <c r="E20" s="222">
        <v>3633326.65</v>
      </c>
      <c r="F20" s="222"/>
    </row>
    <row r="21" spans="1:6">
      <c r="A21" s="223" t="s">
        <v>619</v>
      </c>
      <c r="B21" s="223" t="s">
        <v>620</v>
      </c>
      <c r="C21" s="222">
        <v>2024443.4</v>
      </c>
      <c r="D21" s="222">
        <v>2024443.4</v>
      </c>
      <c r="E21" s="222">
        <v>0</v>
      </c>
      <c r="F21" s="222"/>
    </row>
    <row r="22" spans="1:6">
      <c r="A22" s="223" t="s">
        <v>621</v>
      </c>
      <c r="B22" s="223" t="s">
        <v>613</v>
      </c>
      <c r="C22" s="222">
        <v>600294.43000000005</v>
      </c>
      <c r="D22" s="222">
        <v>600294.43000000005</v>
      </c>
      <c r="E22" s="222">
        <v>0</v>
      </c>
      <c r="F22" s="222"/>
    </row>
    <row r="23" spans="1:6">
      <c r="A23" s="223"/>
      <c r="B23" s="223"/>
      <c r="C23" s="222"/>
      <c r="D23" s="222"/>
      <c r="E23" s="222"/>
      <c r="F23" s="222"/>
    </row>
    <row r="24" spans="1:6">
      <c r="A24" s="62"/>
      <c r="B24" s="62" t="s">
        <v>319</v>
      </c>
      <c r="C24" s="244">
        <f>SUM(C8:C23)</f>
        <v>452569485.81000006</v>
      </c>
      <c r="D24" s="244">
        <f>SUM(D8:D23)</f>
        <v>540675456.25999987</v>
      </c>
      <c r="E24" s="244">
        <f>SUM(E8:E23)</f>
        <v>88105970.450000003</v>
      </c>
      <c r="F24" s="244"/>
    </row>
    <row r="25" spans="1:6">
      <c r="A25" s="60"/>
      <c r="B25" s="60"/>
      <c r="C25" s="231"/>
      <c r="D25" s="231"/>
      <c r="E25" s="231"/>
      <c r="F25" s="60"/>
    </row>
    <row r="26" spans="1:6">
      <c r="A26" s="60"/>
      <c r="B26" s="60"/>
      <c r="C26" s="231"/>
      <c r="D26" s="231"/>
      <c r="E26" s="231"/>
      <c r="F26" s="60"/>
    </row>
    <row r="27" spans="1:6" ht="11.25" customHeight="1">
      <c r="A27" s="217" t="s">
        <v>318</v>
      </c>
      <c r="B27" s="60"/>
      <c r="C27" s="292"/>
      <c r="D27" s="292"/>
      <c r="E27" s="292"/>
      <c r="F27" s="268" t="s">
        <v>309</v>
      </c>
    </row>
    <row r="28" spans="1:6" ht="12.75" customHeight="1">
      <c r="A28" s="279"/>
      <c r="B28" s="279"/>
      <c r="C28" s="229"/>
    </row>
    <row r="29" spans="1:6" ht="15" customHeight="1">
      <c r="A29" s="228" t="s">
        <v>45</v>
      </c>
      <c r="B29" s="227" t="s">
        <v>46</v>
      </c>
      <c r="C29" s="291" t="s">
        <v>47</v>
      </c>
      <c r="D29" s="291" t="s">
        <v>48</v>
      </c>
      <c r="E29" s="291" t="s">
        <v>49</v>
      </c>
      <c r="F29" s="290" t="s">
        <v>308</v>
      </c>
    </row>
    <row r="30" spans="1:6">
      <c r="A30" s="223" t="s">
        <v>622</v>
      </c>
      <c r="B30" s="262" t="s">
        <v>623</v>
      </c>
      <c r="C30" s="263">
        <v>916153.11</v>
      </c>
      <c r="D30" s="263">
        <v>2205771.83</v>
      </c>
      <c r="E30" s="263">
        <v>1289618.72</v>
      </c>
      <c r="F30" s="262"/>
    </row>
    <row r="31" spans="1:6">
      <c r="A31" s="223" t="s">
        <v>624</v>
      </c>
      <c r="B31" s="262" t="s">
        <v>625</v>
      </c>
      <c r="C31" s="263">
        <v>427201.56</v>
      </c>
      <c r="D31" s="263">
        <v>932845.05</v>
      </c>
      <c r="E31" s="263">
        <v>505643.49</v>
      </c>
      <c r="F31" s="262"/>
    </row>
    <row r="32" spans="1:6">
      <c r="A32" s="223" t="s">
        <v>626</v>
      </c>
      <c r="B32" s="262" t="s">
        <v>627</v>
      </c>
      <c r="C32" s="263">
        <v>4603750.42</v>
      </c>
      <c r="D32" s="263">
        <v>5419568.8700000001</v>
      </c>
      <c r="E32" s="263">
        <v>815818.45</v>
      </c>
      <c r="F32" s="262"/>
    </row>
    <row r="33" spans="1:6">
      <c r="A33" s="223" t="s">
        <v>628</v>
      </c>
      <c r="B33" s="262" t="s">
        <v>629</v>
      </c>
      <c r="C33" s="263">
        <v>4872</v>
      </c>
      <c r="D33" s="263">
        <v>4872</v>
      </c>
      <c r="E33" s="263">
        <v>0</v>
      </c>
      <c r="F33" s="262"/>
    </row>
    <row r="34" spans="1:6">
      <c r="A34" s="223" t="s">
        <v>630</v>
      </c>
      <c r="B34" s="262" t="s">
        <v>631</v>
      </c>
      <c r="C34" s="263">
        <v>127504.21</v>
      </c>
      <c r="D34" s="263">
        <v>171600.21</v>
      </c>
      <c r="E34" s="263">
        <v>44096</v>
      </c>
      <c r="F34" s="262"/>
    </row>
    <row r="35" spans="1:6">
      <c r="A35" s="223" t="s">
        <v>632</v>
      </c>
      <c r="B35" s="262" t="s">
        <v>633</v>
      </c>
      <c r="C35" s="263">
        <v>196808.75</v>
      </c>
      <c r="D35" s="263">
        <v>293666.74</v>
      </c>
      <c r="E35" s="263">
        <v>96857.99</v>
      </c>
      <c r="F35" s="262"/>
    </row>
    <row r="36" spans="1:6">
      <c r="A36" s="223" t="s">
        <v>634</v>
      </c>
      <c r="B36" s="262" t="s">
        <v>635</v>
      </c>
      <c r="C36" s="263">
        <v>163927.76</v>
      </c>
      <c r="D36" s="263">
        <v>381318.76</v>
      </c>
      <c r="E36" s="263">
        <v>217391</v>
      </c>
      <c r="F36" s="262"/>
    </row>
    <row r="37" spans="1:6">
      <c r="A37" s="223" t="s">
        <v>636</v>
      </c>
      <c r="B37" s="262" t="s">
        <v>637</v>
      </c>
      <c r="C37" s="263">
        <v>644126.27</v>
      </c>
      <c r="D37" s="263">
        <v>882039.07</v>
      </c>
      <c r="E37" s="263">
        <v>237912.8</v>
      </c>
      <c r="F37" s="262"/>
    </row>
    <row r="38" spans="1:6">
      <c r="A38" s="223" t="s">
        <v>638</v>
      </c>
      <c r="B38" s="262" t="s">
        <v>639</v>
      </c>
      <c r="C38" s="263">
        <v>117150.04</v>
      </c>
      <c r="D38" s="263">
        <v>119384.29</v>
      </c>
      <c r="E38" s="263">
        <v>2234.25</v>
      </c>
      <c r="F38" s="262"/>
    </row>
    <row r="39" spans="1:6">
      <c r="A39" s="223" t="s">
        <v>640</v>
      </c>
      <c r="B39" s="262" t="s">
        <v>641</v>
      </c>
      <c r="C39" s="263">
        <v>9819.32</v>
      </c>
      <c r="D39" s="263">
        <v>210631.36</v>
      </c>
      <c r="E39" s="263">
        <v>200812.04</v>
      </c>
      <c r="F39" s="262"/>
    </row>
    <row r="40" spans="1:6">
      <c r="A40" s="223" t="s">
        <v>642</v>
      </c>
      <c r="B40" s="262" t="s">
        <v>643</v>
      </c>
      <c r="C40" s="263">
        <v>3306</v>
      </c>
      <c r="D40" s="263">
        <v>3306</v>
      </c>
      <c r="E40" s="263">
        <v>0</v>
      </c>
      <c r="F40" s="262"/>
    </row>
    <row r="41" spans="1:6">
      <c r="A41" s="223" t="s">
        <v>644</v>
      </c>
      <c r="B41" s="262" t="s">
        <v>645</v>
      </c>
      <c r="C41" s="263">
        <v>25279790.370000001</v>
      </c>
      <c r="D41" s="263">
        <v>33685308.369999997</v>
      </c>
      <c r="E41" s="263">
        <v>8405518</v>
      </c>
      <c r="F41" s="262"/>
    </row>
    <row r="42" spans="1:6">
      <c r="A42" s="223" t="s">
        <v>646</v>
      </c>
      <c r="B42" s="262" t="s">
        <v>647</v>
      </c>
      <c r="C42" s="263">
        <v>809886</v>
      </c>
      <c r="D42" s="263">
        <v>809886</v>
      </c>
      <c r="E42" s="263">
        <v>0</v>
      </c>
      <c r="F42" s="262"/>
    </row>
    <row r="43" spans="1:6">
      <c r="A43" s="223" t="s">
        <v>648</v>
      </c>
      <c r="B43" s="262" t="s">
        <v>649</v>
      </c>
      <c r="C43" s="263">
        <v>579168.92000000004</v>
      </c>
      <c r="D43" s="263">
        <v>579168.92000000004</v>
      </c>
      <c r="E43" s="263">
        <v>0</v>
      </c>
      <c r="F43" s="262"/>
    </row>
    <row r="44" spans="1:6">
      <c r="A44" s="223" t="s">
        <v>650</v>
      </c>
      <c r="B44" s="262" t="s">
        <v>651</v>
      </c>
      <c r="C44" s="263">
        <v>587103.03</v>
      </c>
      <c r="D44" s="263">
        <v>587103.03</v>
      </c>
      <c r="E44" s="263">
        <v>0</v>
      </c>
      <c r="F44" s="262"/>
    </row>
    <row r="45" spans="1:6">
      <c r="A45" s="223" t="s">
        <v>652</v>
      </c>
      <c r="B45" s="262" t="s">
        <v>653</v>
      </c>
      <c r="C45" s="263">
        <v>212267.57</v>
      </c>
      <c r="D45" s="263">
        <v>275627.57</v>
      </c>
      <c r="E45" s="263">
        <v>63360</v>
      </c>
      <c r="F45" s="262"/>
    </row>
    <row r="46" spans="1:6">
      <c r="A46" s="223" t="s">
        <v>654</v>
      </c>
      <c r="B46" s="262" t="s">
        <v>655</v>
      </c>
      <c r="C46" s="263">
        <v>50112</v>
      </c>
      <c r="D46" s="263">
        <v>50112</v>
      </c>
      <c r="E46" s="263">
        <v>0</v>
      </c>
      <c r="F46" s="262"/>
    </row>
    <row r="47" spans="1:6">
      <c r="A47" s="223" t="s">
        <v>656</v>
      </c>
      <c r="B47" s="262" t="s">
        <v>657</v>
      </c>
      <c r="C47" s="263">
        <v>22260</v>
      </c>
      <c r="D47" s="263">
        <v>22260</v>
      </c>
      <c r="E47" s="263">
        <v>0</v>
      </c>
      <c r="F47" s="262"/>
    </row>
    <row r="48" spans="1:6">
      <c r="A48" s="223" t="s">
        <v>658</v>
      </c>
      <c r="B48" s="262" t="s">
        <v>659</v>
      </c>
      <c r="C48" s="263">
        <v>0</v>
      </c>
      <c r="D48" s="263">
        <v>633347.76</v>
      </c>
      <c r="E48" s="263">
        <v>633347.76</v>
      </c>
      <c r="F48" s="262"/>
    </row>
    <row r="49" spans="1:8">
      <c r="A49" s="223" t="s">
        <v>660</v>
      </c>
      <c r="B49" s="262" t="s">
        <v>661</v>
      </c>
      <c r="C49" s="263">
        <v>1592732.67</v>
      </c>
      <c r="D49" s="263">
        <v>1602751.36</v>
      </c>
      <c r="E49" s="263">
        <v>10018.69</v>
      </c>
      <c r="F49" s="262"/>
    </row>
    <row r="50" spans="1:8">
      <c r="A50" s="223" t="s">
        <v>662</v>
      </c>
      <c r="B50" s="262" t="s">
        <v>663</v>
      </c>
      <c r="C50" s="263">
        <v>13820</v>
      </c>
      <c r="D50" s="263">
        <v>13820</v>
      </c>
      <c r="E50" s="263">
        <v>0</v>
      </c>
      <c r="F50" s="262"/>
    </row>
    <row r="51" spans="1:8">
      <c r="A51" s="223" t="s">
        <v>664</v>
      </c>
      <c r="B51" s="262" t="s">
        <v>665</v>
      </c>
      <c r="C51" s="263">
        <v>166228</v>
      </c>
      <c r="D51" s="263">
        <v>166228</v>
      </c>
      <c r="E51" s="263">
        <v>0</v>
      </c>
      <c r="F51" s="262"/>
    </row>
    <row r="52" spans="1:8">
      <c r="A52" s="223" t="s">
        <v>666</v>
      </c>
      <c r="B52" s="262" t="s">
        <v>667</v>
      </c>
      <c r="C52" s="263">
        <v>341676.84</v>
      </c>
      <c r="D52" s="263">
        <v>388773.2</v>
      </c>
      <c r="E52" s="263">
        <v>47096.36</v>
      </c>
      <c r="F52" s="262"/>
    </row>
    <row r="53" spans="1:8">
      <c r="A53" s="223" t="s">
        <v>668</v>
      </c>
      <c r="B53" s="262" t="s">
        <v>669</v>
      </c>
      <c r="C53" s="263">
        <v>708458.62</v>
      </c>
      <c r="D53" s="263">
        <v>722378.62</v>
      </c>
      <c r="E53" s="263">
        <v>13920</v>
      </c>
      <c r="F53" s="262"/>
    </row>
    <row r="54" spans="1:8">
      <c r="A54" s="223" t="s">
        <v>670</v>
      </c>
      <c r="B54" s="262" t="s">
        <v>671</v>
      </c>
      <c r="C54" s="263">
        <v>26100</v>
      </c>
      <c r="D54" s="263">
        <v>26100</v>
      </c>
      <c r="E54" s="263">
        <v>0</v>
      </c>
      <c r="F54" s="262"/>
    </row>
    <row r="55" spans="1:8">
      <c r="A55" s="223" t="s">
        <v>672</v>
      </c>
      <c r="B55" s="262" t="s">
        <v>673</v>
      </c>
      <c r="C55" s="263">
        <v>257144.16</v>
      </c>
      <c r="D55" s="263">
        <v>257144.16</v>
      </c>
      <c r="E55" s="263">
        <v>0</v>
      </c>
      <c r="F55" s="262"/>
    </row>
    <row r="56" spans="1:8">
      <c r="A56" s="223" t="s">
        <v>674</v>
      </c>
      <c r="B56" s="262" t="s">
        <v>675</v>
      </c>
      <c r="C56" s="263">
        <v>0</v>
      </c>
      <c r="D56" s="263">
        <v>303750</v>
      </c>
      <c r="E56" s="263">
        <v>303750</v>
      </c>
      <c r="F56" s="262"/>
    </row>
    <row r="57" spans="1:8">
      <c r="A57" s="223"/>
      <c r="B57" s="262"/>
      <c r="C57" s="263"/>
      <c r="D57" s="263"/>
      <c r="E57" s="263"/>
      <c r="F57" s="262"/>
    </row>
    <row r="58" spans="1:8">
      <c r="A58" s="62"/>
      <c r="B58" s="62" t="s">
        <v>317</v>
      </c>
      <c r="C58" s="244">
        <f>SUM(C30:C57)</f>
        <v>37861367.620000005</v>
      </c>
      <c r="D58" s="244">
        <f>SUM(D30:D57)</f>
        <v>50748763.169999994</v>
      </c>
      <c r="E58" s="244">
        <f>SUM(E30:E57)</f>
        <v>12887395.549999999</v>
      </c>
      <c r="F58" s="244"/>
    </row>
    <row r="59" spans="1:8" s="8" customFormat="1">
      <c r="A59" s="59"/>
      <c r="B59" s="59"/>
      <c r="C59" s="11"/>
      <c r="D59" s="11"/>
      <c r="E59" s="11"/>
      <c r="F59" s="11"/>
    </row>
    <row r="60" spans="1:8" s="8" customFormat="1">
      <c r="A60" s="59"/>
      <c r="B60" s="59"/>
      <c r="C60" s="11"/>
      <c r="D60" s="11"/>
      <c r="E60" s="11"/>
      <c r="F60" s="11"/>
    </row>
    <row r="61" spans="1:8" s="8" customFormat="1" ht="11.25" customHeight="1">
      <c r="A61" s="217" t="s">
        <v>316</v>
      </c>
      <c r="B61" s="217"/>
      <c r="C61" s="292"/>
      <c r="D61" s="292"/>
      <c r="E61" s="292"/>
      <c r="G61" s="268" t="s">
        <v>309</v>
      </c>
    </row>
    <row r="62" spans="1:8" s="8" customFormat="1">
      <c r="A62" s="279"/>
      <c r="B62" s="279"/>
      <c r="C62" s="229"/>
      <c r="D62" s="7"/>
      <c r="E62" s="7"/>
      <c r="F62" s="89"/>
    </row>
    <row r="63" spans="1:8" s="8" customFormat="1" ht="27.95" customHeight="1">
      <c r="A63" s="228" t="s">
        <v>45</v>
      </c>
      <c r="B63" s="227" t="s">
        <v>46</v>
      </c>
      <c r="C63" s="291" t="s">
        <v>47</v>
      </c>
      <c r="D63" s="291" t="s">
        <v>48</v>
      </c>
      <c r="E63" s="291" t="s">
        <v>49</v>
      </c>
      <c r="F63" s="290" t="s">
        <v>308</v>
      </c>
      <c r="G63" s="290" t="s">
        <v>307</v>
      </c>
      <c r="H63" s="290" t="s">
        <v>306</v>
      </c>
    </row>
    <row r="64" spans="1:8" s="8" customFormat="1">
      <c r="A64" s="223" t="s">
        <v>676</v>
      </c>
      <c r="B64" s="262" t="s">
        <v>677</v>
      </c>
      <c r="C64" s="222">
        <v>-429254.57</v>
      </c>
      <c r="D64" s="263">
        <v>-2359840.66</v>
      </c>
      <c r="E64" s="263">
        <v>-1930586.09</v>
      </c>
      <c r="F64" s="262"/>
      <c r="G64" s="262"/>
      <c r="H64" s="262"/>
    </row>
    <row r="65" spans="1:8" s="8" customFormat="1">
      <c r="A65" s="223"/>
      <c r="B65" s="262"/>
      <c r="C65" s="222"/>
      <c r="D65" s="263"/>
      <c r="E65" s="263"/>
      <c r="F65" s="262"/>
      <c r="G65" s="262"/>
      <c r="H65" s="262"/>
    </row>
    <row r="66" spans="1:8" s="8" customFormat="1">
      <c r="A66" s="223"/>
      <c r="B66" s="262"/>
      <c r="C66" s="222"/>
      <c r="D66" s="263"/>
      <c r="E66" s="263"/>
      <c r="F66" s="262"/>
      <c r="G66" s="262"/>
      <c r="H66" s="262"/>
    </row>
    <row r="67" spans="1:8" s="8" customFormat="1">
      <c r="A67" s="223"/>
      <c r="B67" s="262"/>
      <c r="C67" s="222"/>
      <c r="D67" s="263"/>
      <c r="E67" s="263"/>
      <c r="F67" s="262"/>
      <c r="G67" s="262"/>
      <c r="H67" s="262"/>
    </row>
    <row r="68" spans="1:8" s="8" customFormat="1">
      <c r="A68" s="62"/>
      <c r="B68" s="62" t="s">
        <v>315</v>
      </c>
      <c r="C68" s="244">
        <f>SUM(C64:C67)</f>
        <v>-429254.57</v>
      </c>
      <c r="D68" s="244">
        <f>SUM(D64:D67)</f>
        <v>-2359840.66</v>
      </c>
      <c r="E68" s="244">
        <f>SUM(E64:E67)</f>
        <v>-1930586.09</v>
      </c>
      <c r="F68" s="244"/>
      <c r="G68" s="244"/>
      <c r="H68" s="244"/>
    </row>
    <row r="69" spans="1:8" s="8" customFormat="1">
      <c r="A69" s="15"/>
      <c r="B69" s="15"/>
      <c r="C69" s="16"/>
      <c r="D69" s="16"/>
      <c r="E69" s="16"/>
      <c r="F69" s="11"/>
    </row>
    <row r="71" spans="1:8">
      <c r="A71" s="217" t="s">
        <v>314</v>
      </c>
      <c r="B71" s="217"/>
      <c r="C71" s="292"/>
      <c r="D71" s="292"/>
      <c r="E71" s="292"/>
      <c r="G71" s="268" t="s">
        <v>309</v>
      </c>
    </row>
    <row r="72" spans="1:8">
      <c r="A72" s="279"/>
      <c r="B72" s="279"/>
      <c r="C72" s="229"/>
      <c r="H72" s="7"/>
    </row>
    <row r="73" spans="1:8" ht="27.95" customHeight="1">
      <c r="A73" s="228" t="s">
        <v>45</v>
      </c>
      <c r="B73" s="227" t="s">
        <v>46</v>
      </c>
      <c r="C73" s="291" t="s">
        <v>47</v>
      </c>
      <c r="D73" s="291" t="s">
        <v>48</v>
      </c>
      <c r="E73" s="291" t="s">
        <v>49</v>
      </c>
      <c r="F73" s="290" t="s">
        <v>308</v>
      </c>
      <c r="G73" s="290" t="s">
        <v>307</v>
      </c>
      <c r="H73" s="290" t="s">
        <v>306</v>
      </c>
    </row>
    <row r="74" spans="1:8">
      <c r="A74" s="223" t="s">
        <v>573</v>
      </c>
      <c r="B74" s="262" t="s">
        <v>573</v>
      </c>
      <c r="C74" s="222"/>
      <c r="D74" s="263"/>
      <c r="E74" s="263"/>
      <c r="F74" s="262"/>
      <c r="G74" s="262"/>
      <c r="H74" s="262"/>
    </row>
    <row r="75" spans="1:8">
      <c r="A75" s="223"/>
      <c r="B75" s="262"/>
      <c r="C75" s="222"/>
      <c r="D75" s="263"/>
      <c r="E75" s="263"/>
      <c r="F75" s="262"/>
      <c r="G75" s="262"/>
      <c r="H75" s="262"/>
    </row>
    <row r="76" spans="1:8">
      <c r="A76" s="223"/>
      <c r="B76" s="262"/>
      <c r="C76" s="222"/>
      <c r="D76" s="263"/>
      <c r="E76" s="263"/>
      <c r="F76" s="262"/>
      <c r="G76" s="262"/>
      <c r="H76" s="262"/>
    </row>
    <row r="77" spans="1:8">
      <c r="A77" s="223"/>
      <c r="B77" s="262"/>
      <c r="C77" s="222"/>
      <c r="D77" s="263"/>
      <c r="E77" s="263"/>
      <c r="F77" s="262"/>
      <c r="G77" s="262"/>
      <c r="H77" s="262"/>
    </row>
    <row r="78" spans="1:8">
      <c r="A78" s="62"/>
      <c r="B78" s="62" t="s">
        <v>313</v>
      </c>
      <c r="C78" s="244">
        <f>SUM(C74:C77)</f>
        <v>0</v>
      </c>
      <c r="D78" s="244">
        <f>SUM(D74:D77)</f>
        <v>0</v>
      </c>
      <c r="E78" s="244">
        <f>SUM(E74:E77)</f>
        <v>0</v>
      </c>
      <c r="F78" s="244"/>
      <c r="G78" s="244"/>
      <c r="H78" s="244"/>
    </row>
    <row r="81" spans="1:8">
      <c r="A81" s="217" t="s">
        <v>312</v>
      </c>
      <c r="B81" s="217"/>
      <c r="C81" s="292"/>
      <c r="D81" s="292"/>
      <c r="E81" s="292"/>
      <c r="G81" s="268" t="s">
        <v>309</v>
      </c>
    </row>
    <row r="82" spans="1:8">
      <c r="A82" s="279"/>
      <c r="B82" s="279"/>
      <c r="C82" s="229"/>
    </row>
    <row r="83" spans="1:8" ht="27.95" customHeight="1">
      <c r="A83" s="228" t="s">
        <v>45</v>
      </c>
      <c r="B83" s="227" t="s">
        <v>46</v>
      </c>
      <c r="C83" s="291" t="s">
        <v>47</v>
      </c>
      <c r="D83" s="291" t="s">
        <v>48</v>
      </c>
      <c r="E83" s="291" t="s">
        <v>49</v>
      </c>
      <c r="F83" s="290" t="s">
        <v>308</v>
      </c>
      <c r="G83" s="290" t="s">
        <v>307</v>
      </c>
      <c r="H83" s="290" t="s">
        <v>306</v>
      </c>
    </row>
    <row r="84" spans="1:8">
      <c r="A84" s="223" t="s">
        <v>678</v>
      </c>
      <c r="B84" s="262" t="s">
        <v>623</v>
      </c>
      <c r="C84" s="222">
        <v>-180317.25</v>
      </c>
      <c r="D84" s="263">
        <v>-242633.56</v>
      </c>
      <c r="E84" s="263">
        <v>-62316.31</v>
      </c>
      <c r="F84" s="262"/>
      <c r="G84" s="262"/>
      <c r="H84" s="262"/>
    </row>
    <row r="85" spans="1:8">
      <c r="A85" s="223" t="s">
        <v>679</v>
      </c>
      <c r="B85" s="262" t="s">
        <v>625</v>
      </c>
      <c r="C85" s="222">
        <v>-88673</v>
      </c>
      <c r="D85" s="263">
        <v>-131693.18</v>
      </c>
      <c r="E85" s="263">
        <v>-43020.18</v>
      </c>
      <c r="F85" s="262"/>
      <c r="G85" s="262"/>
      <c r="H85" s="262"/>
    </row>
    <row r="86" spans="1:8">
      <c r="A86" s="223" t="s">
        <v>680</v>
      </c>
      <c r="B86" s="262" t="s">
        <v>627</v>
      </c>
      <c r="C86" s="222">
        <v>-2522614.44</v>
      </c>
      <c r="D86" s="263">
        <v>-3094092.88</v>
      </c>
      <c r="E86" s="263">
        <v>-571478.43999999994</v>
      </c>
      <c r="F86" s="262"/>
      <c r="G86" s="262"/>
      <c r="H86" s="262"/>
    </row>
    <row r="87" spans="1:8">
      <c r="A87" s="223" t="s">
        <v>681</v>
      </c>
      <c r="B87" s="262" t="s">
        <v>629</v>
      </c>
      <c r="C87" s="222">
        <v>-203</v>
      </c>
      <c r="D87" s="263">
        <v>-690.2</v>
      </c>
      <c r="E87" s="263">
        <v>-487.2</v>
      </c>
      <c r="F87" s="262"/>
      <c r="G87" s="262"/>
      <c r="H87" s="262"/>
    </row>
    <row r="88" spans="1:8">
      <c r="A88" s="223" t="s">
        <v>682</v>
      </c>
      <c r="B88" s="262" t="s">
        <v>631</v>
      </c>
      <c r="C88" s="222">
        <v>-19325.32</v>
      </c>
      <c r="D88" s="263">
        <v>-32075.75</v>
      </c>
      <c r="E88" s="263">
        <v>-12750.43</v>
      </c>
      <c r="F88" s="262"/>
      <c r="G88" s="262"/>
      <c r="H88" s="262"/>
    </row>
    <row r="89" spans="1:8">
      <c r="A89" s="223" t="s">
        <v>683</v>
      </c>
      <c r="B89" s="262" t="s">
        <v>633</v>
      </c>
      <c r="C89" s="222">
        <v>-43170.44</v>
      </c>
      <c r="D89" s="263">
        <v>-65898.89</v>
      </c>
      <c r="E89" s="263">
        <v>-22728.45</v>
      </c>
      <c r="F89" s="262"/>
      <c r="G89" s="262"/>
      <c r="H89" s="262"/>
    </row>
    <row r="90" spans="1:8">
      <c r="A90" s="223" t="s">
        <v>684</v>
      </c>
      <c r="B90" s="262" t="s">
        <v>635</v>
      </c>
      <c r="C90" s="222">
        <v>-53563.18</v>
      </c>
      <c r="D90" s="263">
        <v>-69955.960000000006</v>
      </c>
      <c r="E90" s="263">
        <v>-16392.78</v>
      </c>
      <c r="F90" s="262"/>
      <c r="G90" s="262"/>
      <c r="H90" s="262"/>
    </row>
    <row r="91" spans="1:8">
      <c r="A91" s="223" t="s">
        <v>685</v>
      </c>
      <c r="B91" s="262" t="s">
        <v>637</v>
      </c>
      <c r="C91" s="222">
        <v>-43371.7</v>
      </c>
      <c r="D91" s="263">
        <v>-108342.57</v>
      </c>
      <c r="E91" s="263">
        <v>-64970.87</v>
      </c>
      <c r="F91" s="262"/>
      <c r="G91" s="262"/>
      <c r="H91" s="262"/>
    </row>
    <row r="92" spans="1:8">
      <c r="A92" s="223" t="s">
        <v>686</v>
      </c>
      <c r="B92" s="262" t="s">
        <v>639</v>
      </c>
      <c r="C92" s="222">
        <v>-23663.5</v>
      </c>
      <c r="D92" s="263">
        <v>-35378.51</v>
      </c>
      <c r="E92" s="263">
        <v>-11715.01</v>
      </c>
      <c r="F92" s="262"/>
      <c r="G92" s="262"/>
      <c r="H92" s="262"/>
    </row>
    <row r="93" spans="1:8">
      <c r="A93" s="223" t="s">
        <v>687</v>
      </c>
      <c r="B93" s="262" t="s">
        <v>641</v>
      </c>
      <c r="C93" s="222">
        <v>-566.66999999999996</v>
      </c>
      <c r="D93" s="263">
        <v>-4454.88</v>
      </c>
      <c r="E93" s="263">
        <v>-3888.21</v>
      </c>
      <c r="F93" s="262"/>
      <c r="G93" s="262"/>
      <c r="H93" s="262"/>
    </row>
    <row r="94" spans="1:8">
      <c r="A94" s="223" t="s">
        <v>688</v>
      </c>
      <c r="B94" s="262" t="s">
        <v>643</v>
      </c>
      <c r="C94" s="222">
        <v>-771.4</v>
      </c>
      <c r="D94" s="263">
        <v>-1102</v>
      </c>
      <c r="E94" s="263">
        <v>-330.6</v>
      </c>
      <c r="F94" s="262"/>
      <c r="G94" s="262"/>
      <c r="H94" s="262"/>
    </row>
    <row r="95" spans="1:8">
      <c r="A95" s="223" t="s">
        <v>689</v>
      </c>
      <c r="B95" s="262" t="s">
        <v>645</v>
      </c>
      <c r="C95" s="222">
        <v>-16019751.76</v>
      </c>
      <c r="D95" s="263">
        <v>-19853210.77</v>
      </c>
      <c r="E95" s="263">
        <v>-3833459.01</v>
      </c>
      <c r="F95" s="262"/>
      <c r="G95" s="262"/>
      <c r="H95" s="262"/>
    </row>
    <row r="96" spans="1:8">
      <c r="A96" s="223" t="s">
        <v>690</v>
      </c>
      <c r="B96" s="262" t="s">
        <v>647</v>
      </c>
      <c r="C96" s="222">
        <v>-568194.79</v>
      </c>
      <c r="D96" s="263">
        <v>-733791.31</v>
      </c>
      <c r="E96" s="263">
        <v>-165596.51999999999</v>
      </c>
      <c r="F96" s="262"/>
      <c r="G96" s="262"/>
      <c r="H96" s="262"/>
    </row>
    <row r="97" spans="1:8">
      <c r="A97" s="223" t="s">
        <v>691</v>
      </c>
      <c r="B97" s="262" t="s">
        <v>649</v>
      </c>
      <c r="C97" s="222">
        <v>-487462.9</v>
      </c>
      <c r="D97" s="263">
        <v>-565273.68999999994</v>
      </c>
      <c r="E97" s="263">
        <v>-77810.789999999994</v>
      </c>
      <c r="F97" s="262"/>
      <c r="G97" s="262"/>
      <c r="H97" s="262"/>
    </row>
    <row r="98" spans="1:8">
      <c r="A98" s="223" t="s">
        <v>692</v>
      </c>
      <c r="B98" s="262" t="s">
        <v>651</v>
      </c>
      <c r="C98" s="222">
        <v>-134704.62</v>
      </c>
      <c r="D98" s="263">
        <v>-193414.92</v>
      </c>
      <c r="E98" s="263">
        <v>-58710.3</v>
      </c>
      <c r="F98" s="262"/>
      <c r="G98" s="262"/>
      <c r="H98" s="262"/>
    </row>
    <row r="99" spans="1:8">
      <c r="A99" s="223" t="s">
        <v>693</v>
      </c>
      <c r="B99" s="262" t="s">
        <v>653</v>
      </c>
      <c r="C99" s="222">
        <v>-134753.4</v>
      </c>
      <c r="D99" s="263">
        <v>-171612.57</v>
      </c>
      <c r="E99" s="263">
        <v>-36859.17</v>
      </c>
      <c r="F99" s="262"/>
      <c r="G99" s="262"/>
      <c r="H99" s="262"/>
    </row>
    <row r="100" spans="1:8">
      <c r="A100" s="223" t="s">
        <v>694</v>
      </c>
      <c r="B100" s="262" t="s">
        <v>655</v>
      </c>
      <c r="C100" s="222">
        <v>-10022.4</v>
      </c>
      <c r="D100" s="263">
        <v>-15033.6</v>
      </c>
      <c r="E100" s="263">
        <v>-5011.2</v>
      </c>
      <c r="F100" s="262"/>
      <c r="G100" s="262"/>
      <c r="H100" s="262"/>
    </row>
    <row r="101" spans="1:8">
      <c r="A101" s="223" t="s">
        <v>695</v>
      </c>
      <c r="B101" s="262" t="s">
        <v>657</v>
      </c>
      <c r="C101" s="222">
        <v>-9738.75</v>
      </c>
      <c r="D101" s="263">
        <v>-15303.75</v>
      </c>
      <c r="E101" s="263">
        <v>-5565</v>
      </c>
      <c r="F101" s="262"/>
      <c r="G101" s="262"/>
      <c r="H101" s="262"/>
    </row>
    <row r="102" spans="1:8">
      <c r="A102" s="223" t="s">
        <v>696</v>
      </c>
      <c r="B102" s="262" t="s">
        <v>659</v>
      </c>
      <c r="C102" s="222">
        <v>0</v>
      </c>
      <c r="D102" s="263">
        <v>-10609.97</v>
      </c>
      <c r="E102" s="263">
        <v>-10609.97</v>
      </c>
      <c r="F102" s="262"/>
      <c r="G102" s="262"/>
      <c r="H102" s="262"/>
    </row>
    <row r="103" spans="1:8">
      <c r="A103" s="223" t="s">
        <v>697</v>
      </c>
      <c r="B103" s="262" t="s">
        <v>661</v>
      </c>
      <c r="C103" s="222">
        <v>-572252.69999999995</v>
      </c>
      <c r="D103" s="263">
        <v>-727286.18</v>
      </c>
      <c r="E103" s="263">
        <v>-155033.48000000001</v>
      </c>
      <c r="F103" s="262"/>
      <c r="G103" s="262"/>
      <c r="H103" s="262"/>
    </row>
    <row r="104" spans="1:8">
      <c r="A104" s="223" t="s">
        <v>698</v>
      </c>
      <c r="B104" s="262" t="s">
        <v>663</v>
      </c>
      <c r="C104" s="222">
        <v>-2188.17</v>
      </c>
      <c r="D104" s="263">
        <v>-3570.17</v>
      </c>
      <c r="E104" s="263">
        <v>-1382</v>
      </c>
      <c r="F104" s="262"/>
      <c r="G104" s="262"/>
      <c r="H104" s="262"/>
    </row>
    <row r="105" spans="1:8">
      <c r="A105" s="223" t="s">
        <v>699</v>
      </c>
      <c r="B105" s="262" t="s">
        <v>665</v>
      </c>
      <c r="C105" s="222">
        <v>-59565.06</v>
      </c>
      <c r="D105" s="263">
        <v>-76187.86</v>
      </c>
      <c r="E105" s="263">
        <v>-16622.8</v>
      </c>
      <c r="F105" s="262"/>
      <c r="G105" s="262"/>
      <c r="H105" s="262"/>
    </row>
    <row r="106" spans="1:8">
      <c r="A106" s="223" t="s">
        <v>700</v>
      </c>
      <c r="B106" s="262" t="s">
        <v>667</v>
      </c>
      <c r="C106" s="222">
        <v>-102986.18</v>
      </c>
      <c r="D106" s="263">
        <v>-125876.31</v>
      </c>
      <c r="E106" s="263">
        <v>-22890.13</v>
      </c>
      <c r="F106" s="262"/>
      <c r="G106" s="262"/>
      <c r="H106" s="262"/>
    </row>
    <row r="107" spans="1:8">
      <c r="A107" s="223" t="s">
        <v>701</v>
      </c>
      <c r="B107" s="262" t="s">
        <v>669</v>
      </c>
      <c r="C107" s="222">
        <v>-114738.13</v>
      </c>
      <c r="D107" s="263">
        <v>-185699.81</v>
      </c>
      <c r="E107" s="263">
        <v>-70961.679999999993</v>
      </c>
      <c r="F107" s="262"/>
      <c r="G107" s="262"/>
      <c r="H107" s="262"/>
    </row>
    <row r="108" spans="1:8">
      <c r="A108" s="223"/>
      <c r="B108" s="262"/>
      <c r="C108" s="222"/>
      <c r="D108" s="263"/>
      <c r="E108" s="263"/>
      <c r="F108" s="262"/>
      <c r="G108" s="262"/>
      <c r="H108" s="262"/>
    </row>
    <row r="109" spans="1:8">
      <c r="A109" s="62"/>
      <c r="B109" s="62" t="s">
        <v>311</v>
      </c>
      <c r="C109" s="244">
        <f>SUM(C84:C108)</f>
        <v>-21192598.759999994</v>
      </c>
      <c r="D109" s="244">
        <f>SUM(D84:D108)</f>
        <v>-26463189.289999999</v>
      </c>
      <c r="E109" s="244">
        <f>SUM(E84:E108)</f>
        <v>-5270590.5299999984</v>
      </c>
      <c r="F109" s="244"/>
      <c r="G109" s="244"/>
      <c r="H109" s="244"/>
    </row>
    <row r="112" spans="1:8">
      <c r="A112" s="217" t="s">
        <v>310</v>
      </c>
      <c r="B112" s="217"/>
      <c r="C112" s="292"/>
      <c r="D112" s="292"/>
      <c r="E112" s="292"/>
      <c r="G112" s="268" t="s">
        <v>309</v>
      </c>
    </row>
    <row r="113" spans="1:8">
      <c r="A113" s="279"/>
      <c r="B113" s="279"/>
      <c r="C113" s="229"/>
    </row>
    <row r="114" spans="1:8" ht="27.95" customHeight="1">
      <c r="A114" s="228" t="s">
        <v>45</v>
      </c>
      <c r="B114" s="227" t="s">
        <v>46</v>
      </c>
      <c r="C114" s="291" t="s">
        <v>47</v>
      </c>
      <c r="D114" s="291" t="s">
        <v>48</v>
      </c>
      <c r="E114" s="291" t="s">
        <v>49</v>
      </c>
      <c r="F114" s="290" t="s">
        <v>308</v>
      </c>
      <c r="G114" s="290" t="s">
        <v>307</v>
      </c>
      <c r="H114" s="290" t="s">
        <v>306</v>
      </c>
    </row>
    <row r="115" spans="1:8">
      <c r="A115" s="223" t="s">
        <v>702</v>
      </c>
      <c r="B115" s="262" t="s">
        <v>675</v>
      </c>
      <c r="C115" s="222">
        <v>0</v>
      </c>
      <c r="D115" s="263">
        <v>-202500</v>
      </c>
      <c r="E115" s="263">
        <v>-202500</v>
      </c>
      <c r="F115" s="262"/>
      <c r="G115" s="262"/>
      <c r="H115" s="262"/>
    </row>
    <row r="116" spans="1:8">
      <c r="A116" s="223"/>
      <c r="B116" s="262"/>
      <c r="C116" s="222"/>
      <c r="D116" s="263"/>
      <c r="E116" s="263"/>
      <c r="F116" s="262"/>
      <c r="G116" s="262"/>
      <c r="H116" s="262"/>
    </row>
    <row r="117" spans="1:8">
      <c r="A117" s="223"/>
      <c r="B117" s="262"/>
      <c r="C117" s="222"/>
      <c r="D117" s="263"/>
      <c r="E117" s="263"/>
      <c r="F117" s="262"/>
      <c r="G117" s="262"/>
      <c r="H117" s="262"/>
    </row>
    <row r="118" spans="1:8">
      <c r="A118" s="223"/>
      <c r="B118" s="262"/>
      <c r="C118" s="222"/>
      <c r="D118" s="263"/>
      <c r="E118" s="263"/>
      <c r="F118" s="262"/>
      <c r="G118" s="262"/>
      <c r="H118" s="262"/>
    </row>
    <row r="119" spans="1:8">
      <c r="A119" s="62"/>
      <c r="B119" s="62" t="s">
        <v>305</v>
      </c>
      <c r="C119" s="244">
        <f>SUM(C115:C118)</f>
        <v>0</v>
      </c>
      <c r="D119" s="244">
        <f>SUM(D115:D118)</f>
        <v>-202500</v>
      </c>
      <c r="E119" s="244">
        <f>SUM(E115:E118)</f>
        <v>-202500</v>
      </c>
      <c r="F119" s="244"/>
      <c r="G119" s="244"/>
      <c r="H119" s="244"/>
    </row>
  </sheetData>
  <dataValidations count="8">
    <dataValidation allowBlank="1" showInputMessage="1" showErrorMessage="1" prompt="Importe final del periodo que corresponde la información financiera trimestral que se presenta." sqref="D7 D29 D63 D73 D83 D114"/>
    <dataValidation allowBlank="1" showInputMessage="1" showErrorMessage="1" prompt="Saldo al 31 de diciembre del año anterior del ejercio que se presenta." sqref="C7 C29 C63 C73 C83 C114"/>
    <dataValidation allowBlank="1" showInputMessage="1" showErrorMessage="1" prompt="Corresponde al número de la cuenta de acuerdo al Plan de Cuentas emitido por el CONAC (DOF 23/12/2015)." sqref="A7 A29 A63 A73 A83 A114"/>
    <dataValidation allowBlank="1" showInputMessage="1" showErrorMessage="1" prompt="Indicar la tasa de aplicación." sqref="H63 H73 H83 H114"/>
    <dataValidation allowBlank="1" showInputMessage="1" showErrorMessage="1" prompt="Indicar el método de depreciación." sqref="G63 G73 G83 G114"/>
    <dataValidation allowBlank="1" showInputMessage="1" showErrorMessage="1" prompt="Corresponde al nombre o descripción de la cuenta de acuerdo al Plan de Cuentas emitido por el CONAC." sqref="B7 B29 B63 B73 B83 B114"/>
    <dataValidation allowBlank="1" showInputMessage="1" showErrorMessage="1" prompt="Diferencia entre el saldo final y el inicial presentados." sqref="E7 E29 E63 E73 E83 E114"/>
    <dataValidation allowBlank="1" showInputMessage="1" showErrorMessage="1" prompt="Criterio para la aplicación de depreciación: anual, mensual, trimestral, etc." sqref="F7 F29 F114 F73 F83 F63"/>
  </dataValidations>
  <pageMargins left="0.7" right="0.7" top="0.75" bottom="0.75" header="0.3" footer="0.3"/>
  <pageSetup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2" t="s">
        <v>143</v>
      </c>
      <c r="B2" s="453"/>
      <c r="C2" s="16"/>
      <c r="D2" s="16"/>
      <c r="E2" s="16"/>
      <c r="F2" s="11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39" t="s">
        <v>168</v>
      </c>
      <c r="B6" s="92"/>
      <c r="C6" s="92"/>
      <c r="D6" s="92"/>
      <c r="E6" s="92"/>
      <c r="F6" s="96"/>
    </row>
    <row r="7" spans="1:6" ht="14.1" customHeight="1">
      <c r="A7" s="139" t="s">
        <v>169</v>
      </c>
      <c r="B7" s="92"/>
      <c r="C7" s="92"/>
      <c r="D7" s="92"/>
      <c r="E7" s="92"/>
      <c r="F7" s="96"/>
    </row>
    <row r="8" spans="1:6" ht="14.1" customHeight="1">
      <c r="A8" s="139" t="s">
        <v>170</v>
      </c>
      <c r="B8" s="12"/>
      <c r="C8" s="22"/>
      <c r="D8" s="22"/>
      <c r="E8" s="22"/>
      <c r="F8" s="96"/>
    </row>
    <row r="9" spans="1:6" ht="14.1" customHeight="1" thickBot="1">
      <c r="A9" s="158" t="s">
        <v>171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35"/>
  <sheetViews>
    <sheetView zoomScaleSheetLayoutView="100" workbookViewId="0">
      <selection sqref="A1:F36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>
      <c r="A1" s="3" t="s">
        <v>43</v>
      </c>
      <c r="B1" s="3"/>
      <c r="C1" s="247"/>
      <c r="D1" s="247"/>
      <c r="E1" s="247"/>
      <c r="F1" s="5"/>
    </row>
    <row r="2" spans="1:6" ht="11.25" customHeight="1">
      <c r="A2" s="3" t="s">
        <v>139</v>
      </c>
      <c r="B2" s="3"/>
      <c r="C2" s="247"/>
      <c r="D2" s="247"/>
      <c r="E2" s="247"/>
    </row>
    <row r="3" spans="1:6" ht="11.25" customHeight="1">
      <c r="A3" s="3"/>
      <c r="B3" s="3"/>
      <c r="C3" s="247"/>
      <c r="D3" s="247"/>
      <c r="E3" s="247"/>
    </row>
    <row r="4" spans="1:6" ht="11.25" customHeight="1"/>
    <row r="5" spans="1:6" ht="11.25" customHeight="1">
      <c r="A5" s="309" t="s">
        <v>328</v>
      </c>
      <c r="B5" s="309"/>
      <c r="C5" s="306"/>
      <c r="D5" s="306"/>
      <c r="E5" s="306"/>
      <c r="F5" s="190" t="s">
        <v>325</v>
      </c>
    </row>
    <row r="6" spans="1:6" s="8" customFormat="1">
      <c r="A6" s="17"/>
      <c r="B6" s="17"/>
      <c r="C6" s="306"/>
      <c r="D6" s="306"/>
      <c r="E6" s="306"/>
    </row>
    <row r="7" spans="1:6" ht="15" customHeight="1">
      <c r="A7" s="228" t="s">
        <v>45</v>
      </c>
      <c r="B7" s="227" t="s">
        <v>46</v>
      </c>
      <c r="C7" s="291" t="s">
        <v>47</v>
      </c>
      <c r="D7" s="291" t="s">
        <v>48</v>
      </c>
      <c r="E7" s="291" t="s">
        <v>49</v>
      </c>
      <c r="F7" s="290" t="s">
        <v>308</v>
      </c>
    </row>
    <row r="8" spans="1:6">
      <c r="A8" s="283">
        <v>125105911</v>
      </c>
      <c r="B8" s="283" t="s">
        <v>703</v>
      </c>
      <c r="C8" s="222">
        <v>1243669.57</v>
      </c>
      <c r="D8" s="302">
        <v>1030079.13</v>
      </c>
      <c r="E8" s="302">
        <v>-213590.44</v>
      </c>
      <c r="F8" s="301"/>
    </row>
    <row r="9" spans="1:6">
      <c r="A9" s="283">
        <v>125415971</v>
      </c>
      <c r="B9" s="283" t="s">
        <v>704</v>
      </c>
      <c r="C9" s="222">
        <v>24646.1</v>
      </c>
      <c r="D9" s="302">
        <v>33775.300000000003</v>
      </c>
      <c r="E9" s="302">
        <v>9129.2000000000007</v>
      </c>
      <c r="F9" s="301"/>
    </row>
    <row r="10" spans="1:6">
      <c r="A10" s="283"/>
      <c r="B10" s="283"/>
      <c r="C10" s="222"/>
      <c r="D10" s="302"/>
      <c r="E10" s="302"/>
      <c r="F10" s="301"/>
    </row>
    <row r="11" spans="1:6">
      <c r="A11" s="283"/>
      <c r="B11" s="283"/>
      <c r="C11" s="222"/>
      <c r="D11" s="302"/>
      <c r="E11" s="302"/>
      <c r="F11" s="301"/>
    </row>
    <row r="12" spans="1:6">
      <c r="A12" s="283"/>
      <c r="B12" s="283"/>
      <c r="C12" s="222"/>
      <c r="D12" s="302"/>
      <c r="E12" s="302"/>
      <c r="F12" s="301"/>
    </row>
    <row r="13" spans="1:6">
      <c r="A13" s="62"/>
      <c r="B13" s="62" t="s">
        <v>327</v>
      </c>
      <c r="C13" s="244">
        <f>SUM(C8:C12)</f>
        <v>1268315.6700000002</v>
      </c>
      <c r="D13" s="244">
        <f>SUM(D8:D12)</f>
        <v>1063854.43</v>
      </c>
      <c r="E13" s="244">
        <f>SUM(E8:E12)</f>
        <v>-204461.24</v>
      </c>
      <c r="F13" s="62"/>
    </row>
    <row r="14" spans="1:6">
      <c r="A14" s="60"/>
      <c r="B14" s="60"/>
      <c r="C14" s="231"/>
      <c r="D14" s="231"/>
      <c r="E14" s="231"/>
      <c r="F14" s="60"/>
    </row>
    <row r="15" spans="1:6">
      <c r="A15" s="60"/>
      <c r="B15" s="60"/>
      <c r="C15" s="231"/>
      <c r="D15" s="231"/>
      <c r="E15" s="231"/>
      <c r="F15" s="60"/>
    </row>
    <row r="16" spans="1:6" ht="11.25" customHeight="1">
      <c r="A16" s="308" t="s">
        <v>326</v>
      </c>
      <c r="B16" s="307"/>
      <c r="C16" s="306"/>
      <c r="D16" s="306"/>
      <c r="E16" s="306"/>
      <c r="F16" s="190" t="s">
        <v>325</v>
      </c>
    </row>
    <row r="17" spans="1:6">
      <c r="A17" s="286"/>
      <c r="B17" s="286"/>
      <c r="C17" s="287"/>
      <c r="D17" s="287"/>
      <c r="E17" s="287"/>
    </row>
    <row r="18" spans="1:6" ht="15" customHeight="1">
      <c r="A18" s="228" t="s">
        <v>45</v>
      </c>
      <c r="B18" s="227" t="s">
        <v>46</v>
      </c>
      <c r="C18" s="291" t="s">
        <v>47</v>
      </c>
      <c r="D18" s="291" t="s">
        <v>48</v>
      </c>
      <c r="E18" s="291" t="s">
        <v>49</v>
      </c>
      <c r="F18" s="290" t="s">
        <v>308</v>
      </c>
    </row>
    <row r="19" spans="1:6" ht="11.25" customHeight="1">
      <c r="A19" s="223" t="s">
        <v>705</v>
      </c>
      <c r="B19" s="283" t="s">
        <v>706</v>
      </c>
      <c r="C19" s="222">
        <v>-208827.73</v>
      </c>
      <c r="D19" s="222">
        <v>-294908.57</v>
      </c>
      <c r="E19" s="222">
        <v>-86080.84</v>
      </c>
      <c r="F19" s="301"/>
    </row>
    <row r="20" spans="1:6" ht="11.25" customHeight="1">
      <c r="A20" s="223" t="s">
        <v>707</v>
      </c>
      <c r="B20" s="283" t="s">
        <v>708</v>
      </c>
      <c r="C20" s="222">
        <v>-1864.32</v>
      </c>
      <c r="D20" s="222">
        <v>-4490.93</v>
      </c>
      <c r="E20" s="222">
        <v>-2626.61</v>
      </c>
      <c r="F20" s="301"/>
    </row>
    <row r="21" spans="1:6">
      <c r="A21" s="223"/>
      <c r="B21" s="283"/>
      <c r="C21" s="222"/>
      <c r="D21" s="222"/>
      <c r="E21" s="222"/>
      <c r="F21" s="301"/>
    </row>
    <row r="22" spans="1:6">
      <c r="A22" s="62"/>
      <c r="B22" s="62" t="s">
        <v>324</v>
      </c>
      <c r="C22" s="244">
        <f>SUM(C19:C21)</f>
        <v>-210692.05000000002</v>
      </c>
      <c r="D22" s="244">
        <f>SUM(D19:D21)</f>
        <v>-299399.5</v>
      </c>
      <c r="E22" s="244">
        <f>SUM(E19:E21)</f>
        <v>-88707.45</v>
      </c>
      <c r="F22" s="62"/>
    </row>
    <row r="23" spans="1:6">
      <c r="A23" s="60"/>
      <c r="B23" s="60"/>
      <c r="C23" s="231"/>
      <c r="D23" s="231"/>
      <c r="E23" s="231"/>
      <c r="F23" s="60"/>
    </row>
    <row r="24" spans="1:6">
      <c r="A24" s="60"/>
      <c r="B24" s="60"/>
      <c r="C24" s="231"/>
      <c r="D24" s="231"/>
      <c r="E24" s="231"/>
      <c r="F24" s="60"/>
    </row>
    <row r="25" spans="1:6" ht="11.25" customHeight="1">
      <c r="A25" s="305" t="s">
        <v>323</v>
      </c>
      <c r="B25" s="304"/>
      <c r="C25" s="303"/>
      <c r="D25" s="303"/>
      <c r="E25" s="292"/>
      <c r="F25" s="268" t="s">
        <v>322</v>
      </c>
    </row>
    <row r="26" spans="1:6">
      <c r="A26" s="279"/>
      <c r="B26" s="279"/>
      <c r="C26" s="229"/>
    </row>
    <row r="27" spans="1:6" ht="15" customHeight="1">
      <c r="A27" s="228" t="s">
        <v>45</v>
      </c>
      <c r="B27" s="227" t="s">
        <v>46</v>
      </c>
      <c r="C27" s="291" t="s">
        <v>47</v>
      </c>
      <c r="D27" s="291" t="s">
        <v>48</v>
      </c>
      <c r="E27" s="291" t="s">
        <v>49</v>
      </c>
      <c r="F27" s="290" t="s">
        <v>308</v>
      </c>
    </row>
    <row r="28" spans="1:6">
      <c r="A28" s="283">
        <v>127106311</v>
      </c>
      <c r="B28" s="283" t="s">
        <v>709</v>
      </c>
      <c r="C28" s="222">
        <v>10621.93</v>
      </c>
      <c r="D28" s="302">
        <v>10621.93</v>
      </c>
      <c r="E28" s="302">
        <v>0</v>
      </c>
      <c r="F28" s="301"/>
    </row>
    <row r="29" spans="1:6">
      <c r="A29" s="283">
        <v>127106321</v>
      </c>
      <c r="B29" s="283" t="s">
        <v>710</v>
      </c>
      <c r="C29" s="222">
        <v>31000</v>
      </c>
      <c r="D29" s="302">
        <v>31000</v>
      </c>
      <c r="E29" s="302">
        <v>0</v>
      </c>
      <c r="F29" s="301"/>
    </row>
    <row r="30" spans="1:6">
      <c r="A30" s="283"/>
      <c r="B30" s="283"/>
      <c r="C30" s="222"/>
      <c r="D30" s="302"/>
      <c r="E30" s="302"/>
      <c r="F30" s="301"/>
    </row>
    <row r="31" spans="1:6">
      <c r="A31" s="283"/>
      <c r="B31" s="283"/>
      <c r="C31" s="222"/>
      <c r="D31" s="302"/>
      <c r="E31" s="302"/>
      <c r="F31" s="301"/>
    </row>
    <row r="32" spans="1:6">
      <c r="A32" s="283"/>
      <c r="B32" s="283"/>
      <c r="C32" s="222"/>
      <c r="D32" s="302"/>
      <c r="E32" s="302"/>
      <c r="F32" s="301"/>
    </row>
    <row r="33" spans="1:6">
      <c r="A33" s="283"/>
      <c r="B33" s="283"/>
      <c r="C33" s="222"/>
      <c r="D33" s="302"/>
      <c r="E33" s="302"/>
      <c r="F33" s="301"/>
    </row>
    <row r="34" spans="1:6">
      <c r="A34" s="300"/>
      <c r="B34" s="300" t="s">
        <v>321</v>
      </c>
      <c r="C34" s="299">
        <f>SUM(C28:C33)</f>
        <v>41621.93</v>
      </c>
      <c r="D34" s="299">
        <f>SUM(D28:D33)</f>
        <v>41621.93</v>
      </c>
      <c r="E34" s="299">
        <f>SUM(E28:E33)</f>
        <v>0</v>
      </c>
      <c r="F34" s="299"/>
    </row>
    <row r="35" spans="1:6">
      <c r="A35" s="298"/>
      <c r="B35" s="296"/>
      <c r="C35" s="297"/>
      <c r="D35" s="297"/>
      <c r="E35" s="297"/>
      <c r="F35" s="296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2" t="s">
        <v>143</v>
      </c>
      <c r="B2" s="453"/>
      <c r="C2" s="101"/>
      <c r="D2" s="101"/>
      <c r="E2" s="101"/>
      <c r="F2" s="10"/>
    </row>
    <row r="3" spans="1:6" ht="12" thickBot="1">
      <c r="A3" s="102"/>
      <c r="B3" s="102"/>
      <c r="C3" s="101"/>
      <c r="D3" s="101"/>
      <c r="E3" s="101"/>
      <c r="F3" s="10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59" t="s">
        <v>168</v>
      </c>
      <c r="B6" s="104"/>
      <c r="C6" s="104"/>
      <c r="D6" s="104"/>
      <c r="E6" s="104"/>
      <c r="F6" s="96"/>
    </row>
    <row r="7" spans="1:6" ht="14.1" customHeight="1">
      <c r="A7" s="159" t="s">
        <v>169</v>
      </c>
      <c r="B7" s="105"/>
      <c r="C7" s="105"/>
      <c r="D7" s="105"/>
      <c r="E7" s="105"/>
      <c r="F7" s="106"/>
    </row>
    <row r="8" spans="1:6" ht="14.1" customHeight="1">
      <c r="A8" s="159" t="s">
        <v>170</v>
      </c>
      <c r="B8" s="12"/>
      <c r="C8" s="22"/>
      <c r="D8" s="22"/>
      <c r="E8" s="22"/>
      <c r="F8" s="96"/>
    </row>
    <row r="9" spans="1:6" ht="14.1" customHeight="1" thickBot="1">
      <c r="A9" s="160" t="s">
        <v>172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Q8"/>
  <sheetViews>
    <sheetView zoomScaleSheetLayoutView="100" workbookViewId="0">
      <selection sqref="A1:H8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>
      <c r="A6" s="18" t="s">
        <v>573</v>
      </c>
      <c r="B6" s="18" t="s">
        <v>573</v>
      </c>
      <c r="J6" s="462"/>
      <c r="K6" s="462"/>
      <c r="L6" s="462"/>
      <c r="M6" s="462"/>
      <c r="N6" s="462"/>
      <c r="O6" s="462"/>
      <c r="P6" s="462"/>
      <c r="Q6" s="462"/>
    </row>
    <row r="7" spans="1:17">
      <c r="A7" s="3" t="s">
        <v>52</v>
      </c>
    </row>
    <row r="8" spans="1:17" ht="52.5" customHeight="1">
      <c r="A8" s="463" t="s">
        <v>53</v>
      </c>
      <c r="B8" s="463"/>
      <c r="C8" s="463"/>
      <c r="D8" s="463"/>
      <c r="E8" s="463"/>
      <c r="F8" s="463"/>
      <c r="G8" s="463"/>
      <c r="H8" s="463"/>
    </row>
  </sheetData>
  <mergeCells count="2">
    <mergeCell ref="J6:Q6"/>
    <mergeCell ref="A8:H8"/>
  </mergeCells>
  <pageMargins left="0.7" right="0.7" top="0.75" bottom="0.75" header="0.3" footer="0.3"/>
  <pageSetup scale="8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69"/>
  <sheetViews>
    <sheetView zoomScaleSheetLayoutView="90" workbookViewId="0">
      <selection sqref="A1:E69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>
      <c r="A1" s="3" t="s">
        <v>43</v>
      </c>
      <c r="B1" s="3"/>
      <c r="C1" s="247"/>
      <c r="D1" s="241"/>
      <c r="E1" s="4"/>
      <c r="F1" s="5"/>
    </row>
    <row r="2" spans="1:6" s="89" customFormat="1">
      <c r="A2" s="3" t="s">
        <v>139</v>
      </c>
      <c r="B2" s="3"/>
      <c r="C2" s="247"/>
      <c r="D2" s="241"/>
      <c r="E2" s="4"/>
    </row>
    <row r="3" spans="1:6" s="89" customFormat="1">
      <c r="C3" s="7"/>
      <c r="D3" s="241"/>
      <c r="E3" s="4"/>
    </row>
    <row r="4" spans="1:6" s="89" customFormat="1">
      <c r="C4" s="7"/>
      <c r="D4" s="241"/>
      <c r="E4" s="4"/>
    </row>
    <row r="5" spans="1:6" s="89" customFormat="1" ht="11.25" customHeight="1">
      <c r="A5" s="217" t="s">
        <v>251</v>
      </c>
      <c r="B5" s="230"/>
      <c r="C5" s="7"/>
      <c r="D5" s="247"/>
      <c r="E5" s="190" t="s">
        <v>244</v>
      </c>
    </row>
    <row r="6" spans="1:6" s="89" customFormat="1">
      <c r="A6" s="249"/>
      <c r="B6" s="249"/>
      <c r="C6" s="248"/>
      <c r="D6" s="3"/>
      <c r="E6" s="247"/>
      <c r="F6" s="3"/>
    </row>
    <row r="7" spans="1:6" ht="15" customHeight="1">
      <c r="A7" s="228" t="s">
        <v>45</v>
      </c>
      <c r="B7" s="227" t="s">
        <v>46</v>
      </c>
      <c r="C7" s="225" t="s">
        <v>243</v>
      </c>
      <c r="D7" s="226" t="s">
        <v>242</v>
      </c>
      <c r="E7" s="225" t="s">
        <v>241</v>
      </c>
    </row>
    <row r="8" spans="1:6" ht="11.25" customHeight="1">
      <c r="A8" s="223" t="s">
        <v>518</v>
      </c>
      <c r="B8" s="223" t="s">
        <v>519</v>
      </c>
      <c r="C8" s="222">
        <v>15057793.51</v>
      </c>
      <c r="D8" s="246"/>
      <c r="E8" s="222"/>
    </row>
    <row r="9" spans="1:6" ht="11.25" customHeight="1">
      <c r="A9" s="223" t="s">
        <v>520</v>
      </c>
      <c r="B9" s="223" t="s">
        <v>521</v>
      </c>
      <c r="C9" s="222">
        <v>3949817.94</v>
      </c>
      <c r="D9" s="246"/>
      <c r="E9" s="222"/>
    </row>
    <row r="10" spans="1:6" ht="11.25" customHeight="1">
      <c r="A10" s="223" t="s">
        <v>522</v>
      </c>
      <c r="B10" s="223" t="s">
        <v>523</v>
      </c>
      <c r="C10" s="222">
        <v>30795417.780000001</v>
      </c>
      <c r="D10" s="246"/>
      <c r="E10" s="222"/>
    </row>
    <row r="11" spans="1:6" ht="11.25" customHeight="1">
      <c r="A11" s="223" t="s">
        <v>524</v>
      </c>
      <c r="B11" s="223" t="s">
        <v>525</v>
      </c>
      <c r="C11" s="222">
        <v>3579007.3</v>
      </c>
      <c r="D11" s="246"/>
      <c r="E11" s="222"/>
    </row>
    <row r="12" spans="1:6" ht="11.25" customHeight="1">
      <c r="A12" s="223"/>
      <c r="B12" s="223"/>
      <c r="C12" s="222"/>
      <c r="D12" s="246"/>
      <c r="E12" s="222"/>
    </row>
    <row r="13" spans="1:6">
      <c r="A13" s="245"/>
      <c r="B13" s="245" t="s">
        <v>250</v>
      </c>
      <c r="C13" s="232">
        <f>SUM(C8:C12)</f>
        <v>53382036.530000001</v>
      </c>
      <c r="D13" s="244"/>
      <c r="E13" s="232"/>
    </row>
    <row r="14" spans="1:6">
      <c r="A14" s="243"/>
      <c r="B14" s="243"/>
      <c r="C14" s="242"/>
      <c r="D14" s="243"/>
      <c r="E14" s="242"/>
    </row>
    <row r="15" spans="1:6">
      <c r="A15" s="243"/>
      <c r="B15" s="243"/>
      <c r="C15" s="242"/>
      <c r="D15" s="243"/>
      <c r="E15" s="242"/>
    </row>
    <row r="16" spans="1:6" ht="11.25" customHeight="1">
      <c r="A16" s="217" t="s">
        <v>249</v>
      </c>
      <c r="B16" s="230"/>
      <c r="C16" s="229"/>
      <c r="D16" s="190" t="s">
        <v>244</v>
      </c>
    </row>
    <row r="17" spans="1:6">
      <c r="A17" s="89"/>
      <c r="B17" s="89"/>
      <c r="C17" s="7"/>
      <c r="D17" s="241"/>
      <c r="E17" s="4"/>
      <c r="F17" s="89"/>
    </row>
    <row r="18" spans="1:6" ht="15" customHeight="1">
      <c r="A18" s="228" t="s">
        <v>45</v>
      </c>
      <c r="B18" s="227" t="s">
        <v>46</v>
      </c>
      <c r="C18" s="225" t="s">
        <v>243</v>
      </c>
      <c r="D18" s="226" t="s">
        <v>242</v>
      </c>
      <c r="E18" s="240"/>
    </row>
    <row r="19" spans="1:6" ht="11.25" customHeight="1">
      <c r="A19" s="238" t="s">
        <v>526</v>
      </c>
      <c r="B19" s="237" t="s">
        <v>527</v>
      </c>
      <c r="C19" s="236">
        <v>99540.4</v>
      </c>
      <c r="D19" s="222"/>
      <c r="E19" s="10"/>
    </row>
    <row r="20" spans="1:6" ht="11.25" customHeight="1">
      <c r="A20" s="238" t="s">
        <v>528</v>
      </c>
      <c r="B20" s="237" t="s">
        <v>529</v>
      </c>
      <c r="C20" s="236">
        <v>8880.32</v>
      </c>
      <c r="D20" s="222"/>
      <c r="E20" s="10"/>
    </row>
    <row r="21" spans="1:6" ht="11.25" customHeight="1">
      <c r="A21" s="238" t="s">
        <v>530</v>
      </c>
      <c r="B21" s="237" t="s">
        <v>531</v>
      </c>
      <c r="C21" s="236">
        <v>1.33</v>
      </c>
      <c r="D21" s="222"/>
      <c r="E21" s="10"/>
    </row>
    <row r="22" spans="1:6" ht="11.25" customHeight="1">
      <c r="A22" s="238" t="s">
        <v>532</v>
      </c>
      <c r="B22" s="237" t="s">
        <v>533</v>
      </c>
      <c r="C22" s="236">
        <v>191063.19</v>
      </c>
      <c r="D22" s="222"/>
      <c r="E22" s="10"/>
    </row>
    <row r="23" spans="1:6" ht="11.25" customHeight="1">
      <c r="A23" s="238" t="s">
        <v>534</v>
      </c>
      <c r="B23" s="237" t="s">
        <v>535</v>
      </c>
      <c r="C23" s="236">
        <v>13.69</v>
      </c>
      <c r="D23" s="222"/>
      <c r="E23" s="10"/>
    </row>
    <row r="24" spans="1:6" ht="11.25" customHeight="1">
      <c r="A24" s="238" t="s">
        <v>536</v>
      </c>
      <c r="B24" s="237" t="s">
        <v>537</v>
      </c>
      <c r="C24" s="236">
        <v>2.65</v>
      </c>
      <c r="D24" s="222"/>
      <c r="E24" s="10"/>
    </row>
    <row r="25" spans="1:6" ht="11.25" customHeight="1">
      <c r="A25" s="238" t="s">
        <v>538</v>
      </c>
      <c r="B25" s="237" t="s">
        <v>539</v>
      </c>
      <c r="C25" s="236">
        <v>5.77</v>
      </c>
      <c r="D25" s="222"/>
      <c r="E25" s="10"/>
    </row>
    <row r="26" spans="1:6" ht="11.25" customHeight="1">
      <c r="A26" s="238" t="s">
        <v>540</v>
      </c>
      <c r="B26" s="237" t="s">
        <v>541</v>
      </c>
      <c r="C26" s="236">
        <v>2.41</v>
      </c>
      <c r="D26" s="222"/>
      <c r="E26" s="10"/>
    </row>
    <row r="27" spans="1:6" ht="11.25" customHeight="1">
      <c r="A27" s="238" t="s">
        <v>542</v>
      </c>
      <c r="B27" s="237" t="s">
        <v>543</v>
      </c>
      <c r="C27" s="236">
        <v>1432403.22</v>
      </c>
      <c r="D27" s="222"/>
      <c r="E27" s="10"/>
    </row>
    <row r="28" spans="1:6" ht="11.25" customHeight="1">
      <c r="A28" s="238" t="s">
        <v>544</v>
      </c>
      <c r="B28" s="237" t="s">
        <v>545</v>
      </c>
      <c r="C28" s="236">
        <v>2412984.88</v>
      </c>
      <c r="D28" s="222"/>
      <c r="E28" s="10"/>
    </row>
    <row r="29" spans="1:6" ht="11.25" customHeight="1">
      <c r="A29" s="238" t="s">
        <v>546</v>
      </c>
      <c r="B29" s="237" t="s">
        <v>547</v>
      </c>
      <c r="C29" s="236">
        <v>2847675.37</v>
      </c>
      <c r="D29" s="222"/>
      <c r="E29" s="10"/>
    </row>
    <row r="30" spans="1:6" ht="11.25" customHeight="1">
      <c r="A30" s="238" t="s">
        <v>548</v>
      </c>
      <c r="B30" s="237" t="s">
        <v>549</v>
      </c>
      <c r="C30" s="236">
        <v>384318.08</v>
      </c>
      <c r="D30" s="222"/>
      <c r="E30" s="10"/>
    </row>
    <row r="31" spans="1:6" ht="11.25" customHeight="1">
      <c r="A31" s="238" t="s">
        <v>550</v>
      </c>
      <c r="B31" s="237" t="s">
        <v>551</v>
      </c>
      <c r="C31" s="236">
        <v>63219.7</v>
      </c>
      <c r="D31" s="222"/>
      <c r="E31" s="10"/>
    </row>
    <row r="32" spans="1:6" ht="11.25" customHeight="1">
      <c r="A32" s="238" t="s">
        <v>552</v>
      </c>
      <c r="B32" s="237" t="s">
        <v>553</v>
      </c>
      <c r="C32" s="236">
        <v>1552751.6</v>
      </c>
      <c r="D32" s="222"/>
      <c r="E32" s="10"/>
    </row>
    <row r="33" spans="1:6" ht="11.25" customHeight="1">
      <c r="A33" s="238" t="s">
        <v>554</v>
      </c>
      <c r="B33" s="237" t="s">
        <v>555</v>
      </c>
      <c r="C33" s="236">
        <v>15.83</v>
      </c>
      <c r="D33" s="222"/>
      <c r="E33" s="10"/>
    </row>
    <row r="34" spans="1:6" ht="11.25" customHeight="1">
      <c r="A34" s="238" t="s">
        <v>556</v>
      </c>
      <c r="B34" s="237" t="s">
        <v>557</v>
      </c>
      <c r="C34" s="236">
        <v>8428</v>
      </c>
      <c r="D34" s="222"/>
      <c r="E34" s="10"/>
    </row>
    <row r="35" spans="1:6" ht="11.25" customHeight="1">
      <c r="A35" s="238" t="s">
        <v>558</v>
      </c>
      <c r="B35" s="237" t="s">
        <v>559</v>
      </c>
      <c r="C35" s="236">
        <v>2750320.29</v>
      </c>
      <c r="D35" s="222"/>
      <c r="E35" s="10"/>
    </row>
    <row r="36" spans="1:6" ht="11.25" customHeight="1">
      <c r="A36" s="238" t="s">
        <v>560</v>
      </c>
      <c r="B36" s="237" t="s">
        <v>561</v>
      </c>
      <c r="C36" s="236">
        <v>1650000</v>
      </c>
      <c r="D36" s="222"/>
      <c r="E36" s="10"/>
    </row>
    <row r="37" spans="1:6" ht="11.25" customHeight="1">
      <c r="A37" s="238" t="s">
        <v>562</v>
      </c>
      <c r="B37" s="237" t="s">
        <v>563</v>
      </c>
      <c r="C37" s="236">
        <v>756000</v>
      </c>
      <c r="D37" s="222"/>
      <c r="E37" s="10"/>
    </row>
    <row r="38" spans="1:6" ht="11.25" customHeight="1">
      <c r="A38" s="238" t="s">
        <v>564</v>
      </c>
      <c r="B38" s="237" t="s">
        <v>565</v>
      </c>
      <c r="C38" s="236">
        <v>1562878.78</v>
      </c>
      <c r="D38" s="222"/>
      <c r="E38" s="10"/>
    </row>
    <row r="39" spans="1:6" ht="11.25" customHeight="1">
      <c r="A39" s="238" t="s">
        <v>566</v>
      </c>
      <c r="B39" s="237" t="s">
        <v>567</v>
      </c>
      <c r="C39" s="236">
        <v>875000</v>
      </c>
      <c r="D39" s="222"/>
      <c r="E39" s="10"/>
    </row>
    <row r="40" spans="1:6" ht="11.25" customHeight="1">
      <c r="A40" s="238" t="s">
        <v>568</v>
      </c>
      <c r="B40" s="237" t="s">
        <v>569</v>
      </c>
      <c r="C40" s="236">
        <v>696</v>
      </c>
      <c r="D40" s="222"/>
      <c r="E40" s="10"/>
    </row>
    <row r="41" spans="1:6" ht="11.25" customHeight="1">
      <c r="A41" s="238" t="s">
        <v>570</v>
      </c>
      <c r="B41" s="237" t="s">
        <v>571</v>
      </c>
      <c r="C41" s="236">
        <v>895528.54</v>
      </c>
      <c r="D41" s="222"/>
      <c r="E41" s="10"/>
    </row>
    <row r="42" spans="1:6" ht="11.25" customHeight="1">
      <c r="A42" s="238"/>
      <c r="B42" s="237"/>
      <c r="C42" s="236"/>
      <c r="D42" s="222"/>
      <c r="E42" s="10"/>
    </row>
    <row r="43" spans="1:6">
      <c r="A43" s="235"/>
      <c r="B43" s="235" t="s">
        <v>248</v>
      </c>
      <c r="C43" s="234">
        <f>SUM(C19:C42)</f>
        <v>17491730.050000001</v>
      </c>
      <c r="D43" s="239"/>
      <c r="E43" s="11"/>
      <c r="F43" s="9"/>
    </row>
    <row r="44" spans="1:6">
      <c r="A44" s="60"/>
      <c r="B44" s="60"/>
      <c r="C44" s="231"/>
      <c r="D44" s="60"/>
      <c r="E44" s="231"/>
      <c r="F44" s="89"/>
    </row>
    <row r="45" spans="1:6">
      <c r="A45" s="60"/>
      <c r="B45" s="60"/>
      <c r="C45" s="231"/>
      <c r="D45" s="60"/>
      <c r="E45" s="231"/>
      <c r="F45" s="89"/>
    </row>
    <row r="46" spans="1:6" ht="11.25" customHeight="1">
      <c r="A46" s="217" t="s">
        <v>247</v>
      </c>
      <c r="B46" s="230"/>
      <c r="C46" s="229"/>
      <c r="D46" s="89"/>
      <c r="E46" s="190" t="s">
        <v>244</v>
      </c>
    </row>
    <row r="47" spans="1:6">
      <c r="A47" s="89"/>
      <c r="B47" s="89"/>
      <c r="C47" s="7"/>
      <c r="D47" s="89"/>
      <c r="E47" s="7"/>
      <c r="F47" s="89"/>
    </row>
    <row r="48" spans="1:6" ht="15" customHeight="1">
      <c r="A48" s="228" t="s">
        <v>45</v>
      </c>
      <c r="B48" s="227" t="s">
        <v>46</v>
      </c>
      <c r="C48" s="225" t="s">
        <v>243</v>
      </c>
      <c r="D48" s="226" t="s">
        <v>242</v>
      </c>
      <c r="E48" s="225" t="s">
        <v>241</v>
      </c>
      <c r="F48" s="224"/>
    </row>
    <row r="49" spans="1:6">
      <c r="A49" s="238" t="s">
        <v>573</v>
      </c>
      <c r="B49" s="237" t="s">
        <v>573</v>
      </c>
      <c r="C49" s="236"/>
      <c r="D49" s="236"/>
      <c r="E49" s="222"/>
      <c r="F49" s="10"/>
    </row>
    <row r="50" spans="1:6">
      <c r="A50" s="238"/>
      <c r="B50" s="237"/>
      <c r="C50" s="236"/>
      <c r="D50" s="236"/>
      <c r="E50" s="222"/>
      <c r="F50" s="10"/>
    </row>
    <row r="51" spans="1:6">
      <c r="A51" s="238"/>
      <c r="B51" s="237"/>
      <c r="C51" s="236"/>
      <c r="D51" s="236"/>
      <c r="E51" s="222"/>
      <c r="F51" s="10"/>
    </row>
    <row r="52" spans="1:6">
      <c r="A52" s="238"/>
      <c r="B52" s="237"/>
      <c r="C52" s="236"/>
      <c r="D52" s="236"/>
      <c r="E52" s="222"/>
      <c r="F52" s="10"/>
    </row>
    <row r="53" spans="1:6">
      <c r="A53" s="238"/>
      <c r="B53" s="237"/>
      <c r="C53" s="236"/>
      <c r="D53" s="236"/>
      <c r="E53" s="222"/>
      <c r="F53" s="10"/>
    </row>
    <row r="54" spans="1:6">
      <c r="A54" s="238"/>
      <c r="B54" s="237"/>
      <c r="C54" s="236"/>
      <c r="D54" s="236"/>
      <c r="E54" s="222"/>
      <c r="F54" s="10"/>
    </row>
    <row r="55" spans="1:6">
      <c r="A55" s="238"/>
      <c r="B55" s="237"/>
      <c r="C55" s="236"/>
      <c r="D55" s="236"/>
      <c r="E55" s="222"/>
      <c r="F55" s="10"/>
    </row>
    <row r="56" spans="1:6">
      <c r="A56" s="235"/>
      <c r="B56" s="235" t="s">
        <v>246</v>
      </c>
      <c r="C56" s="234">
        <f>SUM(C49:C55)</f>
        <v>0</v>
      </c>
      <c r="D56" s="233"/>
      <c r="E56" s="232"/>
      <c r="F56" s="11"/>
    </row>
    <row r="57" spans="1:6">
      <c r="A57" s="60"/>
      <c r="B57" s="60"/>
      <c r="C57" s="231"/>
      <c r="D57" s="60"/>
      <c r="E57" s="231"/>
      <c r="F57" s="89"/>
    </row>
    <row r="58" spans="1:6">
      <c r="A58" s="60"/>
      <c r="B58" s="60"/>
      <c r="C58" s="231"/>
      <c r="D58" s="60"/>
      <c r="E58" s="231"/>
      <c r="F58" s="89"/>
    </row>
    <row r="59" spans="1:6" ht="11.25" customHeight="1">
      <c r="A59" s="217" t="s">
        <v>245</v>
      </c>
      <c r="B59" s="230"/>
      <c r="C59" s="229"/>
      <c r="D59" s="89"/>
      <c r="E59" s="190" t="s">
        <v>244</v>
      </c>
    </row>
    <row r="60" spans="1:6">
      <c r="A60" s="89"/>
      <c r="B60" s="89"/>
      <c r="C60" s="7"/>
      <c r="D60" s="89"/>
      <c r="E60" s="7"/>
      <c r="F60" s="89"/>
    </row>
    <row r="61" spans="1:6" ht="15" customHeight="1">
      <c r="A61" s="228" t="s">
        <v>45</v>
      </c>
      <c r="B61" s="227" t="s">
        <v>46</v>
      </c>
      <c r="C61" s="225" t="s">
        <v>243</v>
      </c>
      <c r="D61" s="226" t="s">
        <v>242</v>
      </c>
      <c r="E61" s="225" t="s">
        <v>241</v>
      </c>
      <c r="F61" s="224"/>
    </row>
    <row r="62" spans="1:6">
      <c r="A62" s="223" t="s">
        <v>573</v>
      </c>
      <c r="B62" s="223" t="s">
        <v>573</v>
      </c>
      <c r="C62" s="222"/>
      <c r="D62" s="222"/>
      <c r="E62" s="222"/>
      <c r="F62" s="10"/>
    </row>
    <row r="63" spans="1:6">
      <c r="A63" s="223"/>
      <c r="B63" s="223"/>
      <c r="C63" s="222"/>
      <c r="D63" s="222"/>
      <c r="E63" s="222"/>
      <c r="F63" s="10"/>
    </row>
    <row r="64" spans="1:6">
      <c r="A64" s="223"/>
      <c r="B64" s="223"/>
      <c r="C64" s="222"/>
      <c r="D64" s="222"/>
      <c r="E64" s="222"/>
      <c r="F64" s="10"/>
    </row>
    <row r="65" spans="1:6">
      <c r="A65" s="223"/>
      <c r="B65" s="223"/>
      <c r="C65" s="222"/>
      <c r="D65" s="222"/>
      <c r="E65" s="222"/>
      <c r="F65" s="10"/>
    </row>
    <row r="66" spans="1:6">
      <c r="A66" s="223"/>
      <c r="B66" s="223"/>
      <c r="C66" s="222"/>
      <c r="D66" s="222"/>
      <c r="E66" s="222"/>
      <c r="F66" s="10"/>
    </row>
    <row r="67" spans="1:6">
      <c r="A67" s="223"/>
      <c r="B67" s="223"/>
      <c r="C67" s="222"/>
      <c r="D67" s="222"/>
      <c r="E67" s="222"/>
      <c r="F67" s="10"/>
    </row>
    <row r="68" spans="1:6">
      <c r="A68" s="223"/>
      <c r="B68" s="223"/>
      <c r="C68" s="222"/>
      <c r="D68" s="222"/>
      <c r="E68" s="222"/>
      <c r="F68" s="10"/>
    </row>
    <row r="69" spans="1:6">
      <c r="A69" s="221"/>
      <c r="B69" s="221" t="s">
        <v>240</v>
      </c>
      <c r="C69" s="220">
        <f>SUM(C62:C68)</f>
        <v>0</v>
      </c>
      <c r="D69" s="219"/>
      <c r="E69" s="218"/>
      <c r="F69" s="11"/>
    </row>
  </sheetData>
  <dataValidations count="5">
    <dataValidation allowBlank="1" showInputMessage="1" showErrorMessage="1" prompt="Saldo final de la Información Financiera Trimestral que se presenta (trimestral: 1er, 2do, 3ro. o 4to.)." sqref="C7 C18 C48 C61"/>
    <dataValidation allowBlank="1" showInputMessage="1" showErrorMessage="1" prompt="Corresponde al número de la cuenta de acuerdo al Plan de Cuentas emitido por el CONAC (DOF 23/12/2015)." sqref="A7 A18 A48 A61"/>
    <dataValidation allowBlank="1" showInputMessage="1" showErrorMessage="1" prompt="Corresponde al nombre o descripción de la cuenta de acuerdo al Plan de Cuentas emitido por el CONAC." sqref="B7 B18 B48 B61"/>
    <dataValidation allowBlank="1" showInputMessage="1" showErrorMessage="1" prompt="Especificar el tipo de instrumento de inversión: Bondes, Petrobonos, Cetes, Mesa de dinero, etc." sqref="D7 D18 D48 D61"/>
    <dataValidation allowBlank="1" showInputMessage="1" showErrorMessage="1" prompt="En los casos en que la inversión se localice en dos o mas tipos de instrumentos, se detallará cada una de ellas y el importe invertido." sqref="E7 E48 E61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view="pageBreakPreview" zoomScale="120" zoomScaleSheetLayoutView="120" workbookViewId="0">
      <selection activeCell="A5" sqref="A5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6"/>
    </row>
    <row r="3" spans="1:17">
      <c r="A3" s="3"/>
      <c r="B3" s="3"/>
      <c r="C3" s="3"/>
      <c r="D3" s="3"/>
      <c r="E3" s="3"/>
      <c r="F3" s="3"/>
      <c r="G3" s="3"/>
      <c r="H3" s="6"/>
    </row>
    <row r="4" spans="1:17" ht="11.25" customHeight="1">
      <c r="A4" s="6"/>
      <c r="B4" s="6"/>
      <c r="C4" s="6"/>
      <c r="D4" s="6"/>
      <c r="E4" s="6"/>
      <c r="F4" s="6"/>
      <c r="G4" s="3"/>
      <c r="H4" s="87"/>
    </row>
    <row r="5" spans="1:17" ht="11.25" customHeight="1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>
      <c r="J6" s="462"/>
      <c r="K6" s="462"/>
      <c r="L6" s="462"/>
      <c r="M6" s="462"/>
      <c r="N6" s="462"/>
      <c r="O6" s="462"/>
      <c r="P6" s="462"/>
      <c r="Q6" s="462"/>
    </row>
    <row r="7" spans="1:17">
      <c r="A7" s="3" t="s">
        <v>52</v>
      </c>
    </row>
    <row r="8" spans="1:17" ht="52.5" customHeight="1">
      <c r="A8" s="463" t="s">
        <v>53</v>
      </c>
      <c r="B8" s="463"/>
      <c r="C8" s="463"/>
      <c r="D8" s="463"/>
      <c r="E8" s="463"/>
      <c r="F8" s="463"/>
      <c r="G8" s="463"/>
      <c r="H8" s="463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20"/>
  <sheetViews>
    <sheetView zoomScaleSheetLayoutView="100" workbookViewId="0">
      <selection sqref="A1:D23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21" t="s">
        <v>43</v>
      </c>
      <c r="B1" s="21"/>
      <c r="C1" s="4"/>
      <c r="D1" s="5"/>
    </row>
    <row r="2" spans="1:4">
      <c r="A2" s="21" t="s">
        <v>139</v>
      </c>
      <c r="B2" s="21"/>
      <c r="C2" s="4"/>
    </row>
    <row r="3" spans="1:4">
      <c r="A3" s="12"/>
      <c r="B3" s="12"/>
      <c r="C3" s="22"/>
      <c r="D3" s="12"/>
    </row>
    <row r="4" spans="1:4">
      <c r="A4" s="12"/>
      <c r="B4" s="12"/>
      <c r="C4" s="22"/>
      <c r="D4" s="12"/>
    </row>
    <row r="5" spans="1:4" s="256" customFormat="1" ht="11.25" customHeight="1">
      <c r="A5" s="309" t="s">
        <v>333</v>
      </c>
      <c r="B5" s="319"/>
      <c r="C5" s="318"/>
      <c r="D5" s="317" t="s">
        <v>330</v>
      </c>
    </row>
    <row r="6" spans="1:4">
      <c r="A6" s="315"/>
      <c r="B6" s="315"/>
      <c r="C6" s="316"/>
      <c r="D6" s="315"/>
    </row>
    <row r="7" spans="1:4" ht="15" customHeight="1">
      <c r="A7" s="228" t="s">
        <v>45</v>
      </c>
      <c r="B7" s="227" t="s">
        <v>46</v>
      </c>
      <c r="C7" s="225" t="s">
        <v>243</v>
      </c>
      <c r="D7" s="314" t="s">
        <v>262</v>
      </c>
    </row>
    <row r="8" spans="1:4">
      <c r="A8" s="285" t="s">
        <v>573</v>
      </c>
      <c r="B8" s="285" t="s">
        <v>573</v>
      </c>
      <c r="C8" s="231"/>
      <c r="D8" s="313"/>
    </row>
    <row r="9" spans="1:4">
      <c r="A9" s="285"/>
      <c r="B9" s="285"/>
      <c r="C9" s="312"/>
      <c r="D9" s="313"/>
    </row>
    <row r="10" spans="1:4">
      <c r="A10" s="285"/>
      <c r="B10" s="285"/>
      <c r="C10" s="312"/>
      <c r="D10" s="311"/>
    </row>
    <row r="11" spans="1:4">
      <c r="A11" s="251"/>
      <c r="B11" s="251" t="s">
        <v>332</v>
      </c>
      <c r="C11" s="233">
        <f>SUM(C8:C10)</f>
        <v>0</v>
      </c>
      <c r="D11" s="310"/>
    </row>
    <row r="14" spans="1:4" ht="11.25" customHeight="1">
      <c r="A14" s="309" t="s">
        <v>331</v>
      </c>
      <c r="B14" s="319"/>
      <c r="C14" s="318"/>
      <c r="D14" s="317" t="s">
        <v>330</v>
      </c>
    </row>
    <row r="15" spans="1:4">
      <c r="A15" s="315"/>
      <c r="B15" s="315"/>
      <c r="C15" s="316"/>
      <c r="D15" s="315"/>
    </row>
    <row r="16" spans="1:4" ht="15" customHeight="1">
      <c r="A16" s="228" t="s">
        <v>45</v>
      </c>
      <c r="B16" s="227" t="s">
        <v>46</v>
      </c>
      <c r="C16" s="225" t="s">
        <v>243</v>
      </c>
      <c r="D16" s="314" t="s">
        <v>262</v>
      </c>
    </row>
    <row r="17" spans="1:4">
      <c r="A17" s="285" t="s">
        <v>573</v>
      </c>
      <c r="B17" s="285" t="s">
        <v>573</v>
      </c>
      <c r="C17" s="231"/>
      <c r="D17" s="313"/>
    </row>
    <row r="18" spans="1:4">
      <c r="A18" s="285"/>
      <c r="B18" s="285"/>
      <c r="C18" s="312"/>
      <c r="D18" s="313"/>
    </row>
    <row r="19" spans="1:4">
      <c r="A19" s="285"/>
      <c r="B19" s="285"/>
      <c r="C19" s="312"/>
      <c r="D19" s="311"/>
    </row>
    <row r="20" spans="1:4">
      <c r="A20" s="251"/>
      <c r="B20" s="251" t="s">
        <v>329</v>
      </c>
      <c r="C20" s="233">
        <f>SUM(C17:C19)</f>
        <v>0</v>
      </c>
      <c r="D20" s="310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2" t="s">
        <v>143</v>
      </c>
      <c r="B2" s="453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94"/>
      <c r="C4" s="94"/>
      <c r="D4" s="95"/>
    </row>
    <row r="5" spans="1:4" ht="14.1" customHeight="1">
      <c r="A5" s="139" t="s">
        <v>144</v>
      </c>
      <c r="B5" s="12"/>
      <c r="C5" s="12"/>
      <c r="D5" s="96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97"/>
      <c r="D7" s="98"/>
    </row>
    <row r="8" spans="1:4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H85"/>
  <sheetViews>
    <sheetView topLeftCell="A54" zoomScaleSheetLayoutView="100" workbookViewId="0">
      <selection sqref="A1:H85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>
      <c r="A1" s="3" t="s">
        <v>43</v>
      </c>
      <c r="B1" s="3"/>
      <c r="C1" s="247"/>
      <c r="D1" s="247"/>
      <c r="E1" s="247"/>
      <c r="F1" s="247"/>
      <c r="G1" s="247"/>
      <c r="H1" s="5"/>
    </row>
    <row r="2" spans="1:8">
      <c r="A2" s="3" t="s">
        <v>139</v>
      </c>
      <c r="B2" s="3"/>
      <c r="C2" s="247"/>
      <c r="D2" s="247"/>
      <c r="E2" s="247"/>
      <c r="F2" s="247"/>
      <c r="G2" s="247"/>
      <c r="H2" s="7"/>
    </row>
    <row r="3" spans="1:8">
      <c r="H3" s="7"/>
    </row>
    <row r="4" spans="1:8">
      <c r="H4" s="7"/>
    </row>
    <row r="5" spans="1:8" ht="11.25" customHeight="1">
      <c r="A5" s="217" t="s">
        <v>338</v>
      </c>
      <c r="B5" s="190"/>
      <c r="C5" s="23"/>
      <c r="D5" s="23"/>
      <c r="E5" s="23"/>
      <c r="F5" s="23"/>
      <c r="G5" s="23"/>
      <c r="H5" s="323" t="s">
        <v>335</v>
      </c>
    </row>
    <row r="6" spans="1:8">
      <c r="A6" s="286"/>
    </row>
    <row r="7" spans="1:8" ht="15" customHeight="1">
      <c r="A7" s="228" t="s">
        <v>45</v>
      </c>
      <c r="B7" s="227" t="s">
        <v>46</v>
      </c>
      <c r="C7" s="225" t="s">
        <v>243</v>
      </c>
      <c r="D7" s="265" t="s">
        <v>266</v>
      </c>
      <c r="E7" s="265" t="s">
        <v>265</v>
      </c>
      <c r="F7" s="265" t="s">
        <v>264</v>
      </c>
      <c r="G7" s="264" t="s">
        <v>263</v>
      </c>
      <c r="H7" s="227" t="s">
        <v>262</v>
      </c>
    </row>
    <row r="8" spans="1:8">
      <c r="A8" s="223" t="s">
        <v>711</v>
      </c>
      <c r="B8" s="223" t="s">
        <v>712</v>
      </c>
      <c r="C8" s="222">
        <v>-2002915.23</v>
      </c>
      <c r="D8" s="222">
        <v>-2002915.23</v>
      </c>
      <c r="E8" s="222"/>
      <c r="F8" s="222"/>
      <c r="G8" s="222"/>
      <c r="H8" s="322"/>
    </row>
    <row r="9" spans="1:8">
      <c r="A9" s="223" t="s">
        <v>713</v>
      </c>
      <c r="B9" s="223" t="s">
        <v>714</v>
      </c>
      <c r="C9" s="222">
        <v>-87739.48</v>
      </c>
      <c r="D9" s="222">
        <v>-87739.48</v>
      </c>
      <c r="E9" s="222"/>
      <c r="F9" s="222"/>
      <c r="G9" s="222"/>
      <c r="H9" s="322"/>
    </row>
    <row r="10" spans="1:8">
      <c r="A10" s="223" t="s">
        <v>715</v>
      </c>
      <c r="B10" s="223" t="s">
        <v>716</v>
      </c>
      <c r="C10" s="222">
        <v>-1096087.45</v>
      </c>
      <c r="D10" s="222">
        <v>-1096087.45</v>
      </c>
      <c r="E10" s="222"/>
      <c r="F10" s="222"/>
      <c r="G10" s="222"/>
      <c r="H10" s="322"/>
    </row>
    <row r="11" spans="1:8">
      <c r="A11" s="223" t="s">
        <v>717</v>
      </c>
      <c r="B11" s="223" t="s">
        <v>718</v>
      </c>
      <c r="C11" s="222">
        <v>-1572689.14</v>
      </c>
      <c r="D11" s="222">
        <v>-1572689.14</v>
      </c>
      <c r="E11" s="222"/>
      <c r="F11" s="222"/>
      <c r="G11" s="222"/>
      <c r="H11" s="322"/>
    </row>
    <row r="12" spans="1:8">
      <c r="A12" s="223" t="s">
        <v>719</v>
      </c>
      <c r="B12" s="223" t="s">
        <v>720</v>
      </c>
      <c r="C12" s="222">
        <v>-738.49</v>
      </c>
      <c r="D12" s="222">
        <v>-738.49</v>
      </c>
      <c r="E12" s="222"/>
      <c r="F12" s="222"/>
      <c r="G12" s="222"/>
      <c r="H12" s="322"/>
    </row>
    <row r="13" spans="1:8">
      <c r="A13" s="223" t="s">
        <v>721</v>
      </c>
      <c r="B13" s="223" t="s">
        <v>722</v>
      </c>
      <c r="C13" s="222">
        <v>-0.01</v>
      </c>
      <c r="D13" s="222">
        <v>-0.01</v>
      </c>
      <c r="E13" s="222"/>
      <c r="F13" s="222"/>
      <c r="G13" s="222"/>
      <c r="H13" s="322"/>
    </row>
    <row r="14" spans="1:8">
      <c r="A14" s="223" t="s">
        <v>723</v>
      </c>
      <c r="B14" s="223" t="s">
        <v>724</v>
      </c>
      <c r="C14" s="222">
        <v>-860327.19</v>
      </c>
      <c r="D14" s="222">
        <v>-860327.19</v>
      </c>
      <c r="E14" s="222"/>
      <c r="F14" s="222"/>
      <c r="G14" s="222"/>
      <c r="H14" s="322"/>
    </row>
    <row r="15" spans="1:8">
      <c r="A15" s="223" t="s">
        <v>725</v>
      </c>
      <c r="B15" s="223" t="s">
        <v>726</v>
      </c>
      <c r="C15" s="222">
        <v>-12643345.66</v>
      </c>
      <c r="D15" s="222">
        <v>-12643345.66</v>
      </c>
      <c r="E15" s="222"/>
      <c r="F15" s="222"/>
      <c r="G15" s="222"/>
      <c r="H15" s="322"/>
    </row>
    <row r="16" spans="1:8">
      <c r="A16" s="223" t="s">
        <v>727</v>
      </c>
      <c r="B16" s="223" t="s">
        <v>728</v>
      </c>
      <c r="C16" s="222">
        <v>-5009461.3899999997</v>
      </c>
      <c r="D16" s="222">
        <v>-5009461.3899999997</v>
      </c>
      <c r="E16" s="222"/>
      <c r="F16" s="222"/>
      <c r="G16" s="222"/>
      <c r="H16" s="322"/>
    </row>
    <row r="17" spans="1:8">
      <c r="A17" s="223" t="s">
        <v>729</v>
      </c>
      <c r="B17" s="223" t="s">
        <v>730</v>
      </c>
      <c r="C17" s="222">
        <v>-1054765.25</v>
      </c>
      <c r="D17" s="222">
        <v>-1054765.25</v>
      </c>
      <c r="E17" s="222"/>
      <c r="F17" s="222"/>
      <c r="G17" s="222"/>
      <c r="H17" s="322"/>
    </row>
    <row r="18" spans="1:8">
      <c r="A18" s="223" t="s">
        <v>731</v>
      </c>
      <c r="B18" s="223" t="s">
        <v>732</v>
      </c>
      <c r="C18" s="222">
        <v>-7625.57</v>
      </c>
      <c r="D18" s="222">
        <v>-7625.57</v>
      </c>
      <c r="E18" s="222"/>
      <c r="F18" s="222"/>
      <c r="G18" s="222"/>
      <c r="H18" s="322"/>
    </row>
    <row r="19" spans="1:8">
      <c r="A19" s="223" t="s">
        <v>733</v>
      </c>
      <c r="B19" s="223" t="s">
        <v>734</v>
      </c>
      <c r="C19" s="222">
        <v>-0.48</v>
      </c>
      <c r="D19" s="222">
        <v>-0.48</v>
      </c>
      <c r="E19" s="222"/>
      <c r="F19" s="222"/>
      <c r="G19" s="222"/>
      <c r="H19" s="322"/>
    </row>
    <row r="20" spans="1:8">
      <c r="A20" s="223" t="s">
        <v>735</v>
      </c>
      <c r="B20" s="223" t="s">
        <v>736</v>
      </c>
      <c r="C20" s="222">
        <v>-15818.5</v>
      </c>
      <c r="D20" s="222">
        <v>-15818.5</v>
      </c>
      <c r="E20" s="222"/>
      <c r="F20" s="222"/>
      <c r="G20" s="222"/>
      <c r="H20" s="322"/>
    </row>
    <row r="21" spans="1:8">
      <c r="A21" s="223" t="s">
        <v>737</v>
      </c>
      <c r="B21" s="223" t="s">
        <v>738</v>
      </c>
      <c r="C21" s="222">
        <v>-25614.76</v>
      </c>
      <c r="D21" s="222">
        <v>-25614.76</v>
      </c>
      <c r="E21" s="222"/>
      <c r="F21" s="222"/>
      <c r="G21" s="222"/>
      <c r="H21" s="322"/>
    </row>
    <row r="22" spans="1:8">
      <c r="A22" s="223" t="s">
        <v>739</v>
      </c>
      <c r="B22" s="223" t="s">
        <v>740</v>
      </c>
      <c r="C22" s="222">
        <v>-3138.22</v>
      </c>
      <c r="D22" s="222">
        <v>-3138.22</v>
      </c>
      <c r="E22" s="222"/>
      <c r="F22" s="222"/>
      <c r="G22" s="222"/>
      <c r="H22" s="322"/>
    </row>
    <row r="23" spans="1:8">
      <c r="A23" s="223" t="s">
        <v>741</v>
      </c>
      <c r="B23" s="223" t="s">
        <v>742</v>
      </c>
      <c r="C23" s="222">
        <v>-338916.05</v>
      </c>
      <c r="D23" s="222">
        <v>-338916.05</v>
      </c>
      <c r="E23" s="222"/>
      <c r="F23" s="222"/>
      <c r="G23" s="222"/>
      <c r="H23" s="322"/>
    </row>
    <row r="24" spans="1:8">
      <c r="A24" s="223" t="s">
        <v>743</v>
      </c>
      <c r="B24" s="223" t="s">
        <v>744</v>
      </c>
      <c r="C24" s="222">
        <v>0.02</v>
      </c>
      <c r="D24" s="222">
        <v>0.02</v>
      </c>
      <c r="E24" s="222"/>
      <c r="F24" s="222"/>
      <c r="G24" s="222"/>
      <c r="H24" s="322"/>
    </row>
    <row r="25" spans="1:8">
      <c r="A25" s="223" t="s">
        <v>745</v>
      </c>
      <c r="B25" s="223" t="s">
        <v>746</v>
      </c>
      <c r="C25" s="222">
        <v>-0.03</v>
      </c>
      <c r="D25" s="222">
        <v>-0.03</v>
      </c>
      <c r="E25" s="222"/>
      <c r="F25" s="222"/>
      <c r="G25" s="222"/>
      <c r="H25" s="322"/>
    </row>
    <row r="26" spans="1:8">
      <c r="A26" s="223" t="s">
        <v>747</v>
      </c>
      <c r="B26" s="223" t="s">
        <v>748</v>
      </c>
      <c r="C26" s="222">
        <v>-208.64</v>
      </c>
      <c r="D26" s="222">
        <v>-208.64</v>
      </c>
      <c r="E26" s="222"/>
      <c r="F26" s="222"/>
      <c r="G26" s="222"/>
      <c r="H26" s="322"/>
    </row>
    <row r="27" spans="1:8">
      <c r="A27" s="223" t="s">
        <v>749</v>
      </c>
      <c r="B27" s="223" t="s">
        <v>750</v>
      </c>
      <c r="C27" s="222">
        <v>-0.97</v>
      </c>
      <c r="D27" s="222">
        <v>-0.97</v>
      </c>
      <c r="E27" s="222"/>
      <c r="F27" s="222"/>
      <c r="G27" s="222"/>
      <c r="H27" s="322"/>
    </row>
    <row r="28" spans="1:8">
      <c r="A28" s="223" t="s">
        <v>751</v>
      </c>
      <c r="B28" s="223" t="s">
        <v>752</v>
      </c>
      <c r="C28" s="222">
        <v>-0.75</v>
      </c>
      <c r="D28" s="222">
        <v>-0.75</v>
      </c>
      <c r="E28" s="222"/>
      <c r="F28" s="222"/>
      <c r="G28" s="222"/>
      <c r="H28" s="322"/>
    </row>
    <row r="29" spans="1:8">
      <c r="A29" s="223" t="s">
        <v>753</v>
      </c>
      <c r="B29" s="223" t="s">
        <v>754</v>
      </c>
      <c r="C29" s="222">
        <v>-0.75</v>
      </c>
      <c r="D29" s="222">
        <v>-0.75</v>
      </c>
      <c r="E29" s="222"/>
      <c r="F29" s="222"/>
      <c r="G29" s="222"/>
      <c r="H29" s="322"/>
    </row>
    <row r="30" spans="1:8">
      <c r="A30" s="223" t="s">
        <v>755</v>
      </c>
      <c r="B30" s="223" t="s">
        <v>756</v>
      </c>
      <c r="C30" s="222">
        <v>0.19</v>
      </c>
      <c r="D30" s="222">
        <v>0.19</v>
      </c>
      <c r="E30" s="222"/>
      <c r="F30" s="222"/>
      <c r="G30" s="222"/>
      <c r="H30" s="322"/>
    </row>
    <row r="31" spans="1:8">
      <c r="A31" s="223" t="s">
        <v>757</v>
      </c>
      <c r="B31" s="223" t="s">
        <v>758</v>
      </c>
      <c r="C31" s="222">
        <v>-0.44</v>
      </c>
      <c r="D31" s="222">
        <v>-0.44</v>
      </c>
      <c r="E31" s="222"/>
      <c r="F31" s="222"/>
      <c r="G31" s="222"/>
      <c r="H31" s="322"/>
    </row>
    <row r="32" spans="1:8">
      <c r="A32" s="223" t="s">
        <v>759</v>
      </c>
      <c r="B32" s="223" t="s">
        <v>760</v>
      </c>
      <c r="C32" s="222">
        <v>-1.29</v>
      </c>
      <c r="D32" s="222">
        <v>-1.29</v>
      </c>
      <c r="E32" s="222"/>
      <c r="F32" s="222"/>
      <c r="G32" s="222"/>
      <c r="H32" s="322"/>
    </row>
    <row r="33" spans="1:8">
      <c r="A33" s="223" t="s">
        <v>761</v>
      </c>
      <c r="B33" s="223" t="s">
        <v>762</v>
      </c>
      <c r="C33" s="222">
        <v>-0.84</v>
      </c>
      <c r="D33" s="222">
        <v>-0.84</v>
      </c>
      <c r="E33" s="222"/>
      <c r="F33" s="222"/>
      <c r="G33" s="222"/>
      <c r="H33" s="322"/>
    </row>
    <row r="34" spans="1:8">
      <c r="A34" s="223" t="s">
        <v>763</v>
      </c>
      <c r="B34" s="223" t="s">
        <v>764</v>
      </c>
      <c r="C34" s="222">
        <v>-0.66</v>
      </c>
      <c r="D34" s="222">
        <v>-0.66</v>
      </c>
      <c r="E34" s="222"/>
      <c r="F34" s="222"/>
      <c r="G34" s="222"/>
      <c r="H34" s="322"/>
    </row>
    <row r="35" spans="1:8">
      <c r="A35" s="223" t="s">
        <v>765</v>
      </c>
      <c r="B35" s="223" t="s">
        <v>766</v>
      </c>
      <c r="C35" s="222">
        <v>-27843</v>
      </c>
      <c r="D35" s="222">
        <v>-27843</v>
      </c>
      <c r="E35" s="222"/>
      <c r="F35" s="222"/>
      <c r="G35" s="222"/>
      <c r="H35" s="322"/>
    </row>
    <row r="36" spans="1:8">
      <c r="A36" s="223" t="s">
        <v>767</v>
      </c>
      <c r="B36" s="223" t="s">
        <v>768</v>
      </c>
      <c r="C36" s="222">
        <v>-311949.15999999997</v>
      </c>
      <c r="D36" s="222">
        <v>-311949.15999999997</v>
      </c>
      <c r="E36" s="222"/>
      <c r="F36" s="222"/>
      <c r="G36" s="222"/>
      <c r="H36" s="322"/>
    </row>
    <row r="37" spans="1:8">
      <c r="A37" s="223" t="s">
        <v>769</v>
      </c>
      <c r="B37" s="223" t="s">
        <v>770</v>
      </c>
      <c r="C37" s="222">
        <v>-304222.86</v>
      </c>
      <c r="D37" s="222">
        <v>-304222.86</v>
      </c>
      <c r="E37" s="222"/>
      <c r="F37" s="222"/>
      <c r="G37" s="222"/>
      <c r="H37" s="322"/>
    </row>
    <row r="38" spans="1:8">
      <c r="A38" s="223" t="s">
        <v>771</v>
      </c>
      <c r="B38" s="223" t="s">
        <v>772</v>
      </c>
      <c r="C38" s="222">
        <v>-163032.01999999999</v>
      </c>
      <c r="D38" s="222">
        <v>-163032.01999999999</v>
      </c>
      <c r="E38" s="222"/>
      <c r="F38" s="222"/>
      <c r="G38" s="222"/>
      <c r="H38" s="322"/>
    </row>
    <row r="39" spans="1:8">
      <c r="A39" s="223" t="s">
        <v>773</v>
      </c>
      <c r="B39" s="223" t="s">
        <v>774</v>
      </c>
      <c r="C39" s="222">
        <v>150385.79999999999</v>
      </c>
      <c r="D39" s="222">
        <v>150385.79999999999</v>
      </c>
      <c r="E39" s="222"/>
      <c r="F39" s="222"/>
      <c r="G39" s="222"/>
      <c r="H39" s="322"/>
    </row>
    <row r="40" spans="1:8">
      <c r="A40" s="223" t="s">
        <v>775</v>
      </c>
      <c r="B40" s="223" t="s">
        <v>776</v>
      </c>
      <c r="C40" s="222">
        <v>-134070.93</v>
      </c>
      <c r="D40" s="222">
        <v>-134070.93</v>
      </c>
      <c r="E40" s="222"/>
      <c r="F40" s="222"/>
      <c r="G40" s="222"/>
      <c r="H40" s="322"/>
    </row>
    <row r="41" spans="1:8">
      <c r="A41" s="223" t="s">
        <v>777</v>
      </c>
      <c r="B41" s="223" t="s">
        <v>778</v>
      </c>
      <c r="C41" s="222">
        <v>-585.79</v>
      </c>
      <c r="D41" s="222">
        <v>-585.79</v>
      </c>
      <c r="E41" s="222"/>
      <c r="F41" s="222"/>
      <c r="G41" s="222"/>
      <c r="H41" s="322"/>
    </row>
    <row r="42" spans="1:8">
      <c r="A42" s="223" t="s">
        <v>779</v>
      </c>
      <c r="B42" s="223" t="s">
        <v>780</v>
      </c>
      <c r="C42" s="222">
        <v>156026.20000000001</v>
      </c>
      <c r="D42" s="222">
        <v>156026.20000000001</v>
      </c>
      <c r="E42" s="222"/>
      <c r="F42" s="222"/>
      <c r="G42" s="222"/>
      <c r="H42" s="322"/>
    </row>
    <row r="43" spans="1:8">
      <c r="A43" s="223" t="s">
        <v>781</v>
      </c>
      <c r="B43" s="223" t="s">
        <v>782</v>
      </c>
      <c r="C43" s="222">
        <v>-1.55</v>
      </c>
      <c r="D43" s="222">
        <v>-1.55</v>
      </c>
      <c r="E43" s="222"/>
      <c r="F43" s="222"/>
      <c r="G43" s="222"/>
      <c r="H43" s="322"/>
    </row>
    <row r="44" spans="1:8">
      <c r="A44" s="223" t="s">
        <v>783</v>
      </c>
      <c r="B44" s="223" t="s">
        <v>784</v>
      </c>
      <c r="C44" s="222">
        <v>265.77999999999997</v>
      </c>
      <c r="D44" s="222">
        <v>265.77999999999997</v>
      </c>
      <c r="E44" s="222"/>
      <c r="F44" s="222"/>
      <c r="G44" s="222"/>
      <c r="H44" s="322"/>
    </row>
    <row r="45" spans="1:8">
      <c r="A45" s="223" t="s">
        <v>785</v>
      </c>
      <c r="B45" s="223" t="s">
        <v>786</v>
      </c>
      <c r="C45" s="222">
        <v>-195.82</v>
      </c>
      <c r="D45" s="222">
        <v>-195.82</v>
      </c>
      <c r="E45" s="222"/>
      <c r="F45" s="222"/>
      <c r="G45" s="222"/>
      <c r="H45" s="322"/>
    </row>
    <row r="46" spans="1:8">
      <c r="A46" s="223" t="s">
        <v>787</v>
      </c>
      <c r="B46" s="223" t="s">
        <v>788</v>
      </c>
      <c r="C46" s="222">
        <v>-3948.05</v>
      </c>
      <c r="D46" s="222">
        <v>-3948.05</v>
      </c>
      <c r="E46" s="222"/>
      <c r="F46" s="222"/>
      <c r="G46" s="222"/>
      <c r="H46" s="322"/>
    </row>
    <row r="47" spans="1:8">
      <c r="A47" s="223" t="s">
        <v>789</v>
      </c>
      <c r="B47" s="223" t="s">
        <v>790</v>
      </c>
      <c r="C47" s="222">
        <v>-7240.42</v>
      </c>
      <c r="D47" s="222">
        <v>-7240.42</v>
      </c>
      <c r="E47" s="222"/>
      <c r="F47" s="222"/>
      <c r="G47" s="222"/>
      <c r="H47" s="322"/>
    </row>
    <row r="48" spans="1:8">
      <c r="A48" s="223" t="s">
        <v>791</v>
      </c>
      <c r="B48" s="223" t="s">
        <v>792</v>
      </c>
      <c r="C48" s="222">
        <v>-2038.16</v>
      </c>
      <c r="D48" s="222">
        <v>-2038.16</v>
      </c>
      <c r="E48" s="222"/>
      <c r="F48" s="222"/>
      <c r="G48" s="222"/>
      <c r="H48" s="322"/>
    </row>
    <row r="49" spans="1:8">
      <c r="A49" s="223" t="s">
        <v>793</v>
      </c>
      <c r="B49" s="223" t="s">
        <v>794</v>
      </c>
      <c r="C49" s="222">
        <v>-19178.71</v>
      </c>
      <c r="D49" s="222">
        <v>-19178.71</v>
      </c>
      <c r="E49" s="222"/>
      <c r="F49" s="222"/>
      <c r="G49" s="222"/>
      <c r="H49" s="322"/>
    </row>
    <row r="50" spans="1:8">
      <c r="A50" s="223" t="s">
        <v>795</v>
      </c>
      <c r="B50" s="223" t="s">
        <v>796</v>
      </c>
      <c r="C50" s="222">
        <v>-3608.4</v>
      </c>
      <c r="D50" s="222">
        <v>-3608.4</v>
      </c>
      <c r="E50" s="222"/>
      <c r="F50" s="222"/>
      <c r="G50" s="222"/>
      <c r="H50" s="322"/>
    </row>
    <row r="51" spans="1:8">
      <c r="A51" s="223" t="s">
        <v>797</v>
      </c>
      <c r="B51" s="223" t="s">
        <v>798</v>
      </c>
      <c r="C51" s="222">
        <v>-25142.79</v>
      </c>
      <c r="D51" s="222">
        <v>-25142.79</v>
      </c>
      <c r="E51" s="222"/>
      <c r="F51" s="222"/>
      <c r="G51" s="222"/>
      <c r="H51" s="322"/>
    </row>
    <row r="52" spans="1:8">
      <c r="A52" s="223" t="s">
        <v>799</v>
      </c>
      <c r="B52" s="223" t="s">
        <v>800</v>
      </c>
      <c r="C52" s="222">
        <v>-1.81</v>
      </c>
      <c r="D52" s="222">
        <v>-1.81</v>
      </c>
      <c r="E52" s="222"/>
      <c r="F52" s="222"/>
      <c r="G52" s="222"/>
      <c r="H52" s="322"/>
    </row>
    <row r="53" spans="1:8">
      <c r="A53" s="223" t="s">
        <v>801</v>
      </c>
      <c r="B53" s="223" t="s">
        <v>802</v>
      </c>
      <c r="C53" s="222">
        <v>-51865.27</v>
      </c>
      <c r="D53" s="222">
        <v>-51865.27</v>
      </c>
      <c r="E53" s="222"/>
      <c r="F53" s="222"/>
      <c r="G53" s="222"/>
      <c r="H53" s="322"/>
    </row>
    <row r="54" spans="1:8">
      <c r="A54" s="223" t="s">
        <v>803</v>
      </c>
      <c r="B54" s="223" t="s">
        <v>804</v>
      </c>
      <c r="C54" s="222">
        <v>-1986.6</v>
      </c>
      <c r="D54" s="222">
        <v>-1986.6</v>
      </c>
      <c r="E54" s="222"/>
      <c r="F54" s="222"/>
      <c r="G54" s="222"/>
      <c r="H54" s="322"/>
    </row>
    <row r="55" spans="1:8">
      <c r="A55" s="223" t="s">
        <v>805</v>
      </c>
      <c r="B55" s="223" t="s">
        <v>806</v>
      </c>
      <c r="C55" s="222">
        <v>-319.85000000000002</v>
      </c>
      <c r="D55" s="222">
        <v>-319.85000000000002</v>
      </c>
      <c r="E55" s="222"/>
      <c r="F55" s="222"/>
      <c r="G55" s="222"/>
      <c r="H55" s="322"/>
    </row>
    <row r="56" spans="1:8">
      <c r="A56" s="223" t="s">
        <v>807</v>
      </c>
      <c r="B56" s="223" t="s">
        <v>808</v>
      </c>
      <c r="C56" s="222">
        <v>-2022.75</v>
      </c>
      <c r="D56" s="222">
        <v>-2022.75</v>
      </c>
      <c r="E56" s="222"/>
      <c r="F56" s="222"/>
      <c r="G56" s="222"/>
      <c r="H56" s="322"/>
    </row>
    <row r="57" spans="1:8">
      <c r="A57" s="223" t="s">
        <v>809</v>
      </c>
      <c r="B57" s="223" t="s">
        <v>810</v>
      </c>
      <c r="C57" s="222">
        <v>-4889.57</v>
      </c>
      <c r="D57" s="222">
        <v>-4889.57</v>
      </c>
      <c r="E57" s="222"/>
      <c r="F57" s="222"/>
      <c r="G57" s="222"/>
      <c r="H57" s="322"/>
    </row>
    <row r="58" spans="1:8">
      <c r="A58" s="223" t="s">
        <v>811</v>
      </c>
      <c r="B58" s="223" t="s">
        <v>812</v>
      </c>
      <c r="C58" s="222">
        <v>-1.01</v>
      </c>
      <c r="D58" s="222">
        <v>-1.01</v>
      </c>
      <c r="E58" s="222"/>
      <c r="F58" s="222"/>
      <c r="G58" s="222"/>
      <c r="H58" s="322"/>
    </row>
    <row r="59" spans="1:8">
      <c r="A59" s="223" t="s">
        <v>813</v>
      </c>
      <c r="B59" s="223" t="s">
        <v>814</v>
      </c>
      <c r="C59" s="222">
        <v>-0.02</v>
      </c>
      <c r="D59" s="222">
        <v>-0.02</v>
      </c>
      <c r="E59" s="222"/>
      <c r="F59" s="222"/>
      <c r="G59" s="222"/>
      <c r="H59" s="322"/>
    </row>
    <row r="60" spans="1:8">
      <c r="A60" s="223" t="s">
        <v>815</v>
      </c>
      <c r="B60" s="223" t="s">
        <v>816</v>
      </c>
      <c r="C60" s="222">
        <v>-6446.6</v>
      </c>
      <c r="D60" s="222">
        <v>-6446.6</v>
      </c>
      <c r="E60" s="222"/>
      <c r="F60" s="222"/>
      <c r="G60" s="222"/>
      <c r="H60" s="322"/>
    </row>
    <row r="61" spans="1:8">
      <c r="A61" s="223" t="s">
        <v>817</v>
      </c>
      <c r="B61" s="223" t="s">
        <v>818</v>
      </c>
      <c r="C61" s="222">
        <v>-0.16</v>
      </c>
      <c r="D61" s="222">
        <v>-0.16</v>
      </c>
      <c r="E61" s="222"/>
      <c r="F61" s="222"/>
      <c r="G61" s="222"/>
      <c r="H61" s="322"/>
    </row>
    <row r="62" spans="1:8">
      <c r="A62" s="223" t="s">
        <v>819</v>
      </c>
      <c r="B62" s="223" t="s">
        <v>820</v>
      </c>
      <c r="C62" s="222">
        <v>-296609.40000000002</v>
      </c>
      <c r="D62" s="222">
        <v>-296609.40000000002</v>
      </c>
      <c r="E62" s="222"/>
      <c r="F62" s="222"/>
      <c r="G62" s="222"/>
      <c r="H62" s="322"/>
    </row>
    <row r="63" spans="1:8">
      <c r="A63" s="223" t="s">
        <v>572</v>
      </c>
      <c r="B63" s="223" t="s">
        <v>572</v>
      </c>
      <c r="C63" s="222"/>
      <c r="D63" s="222"/>
      <c r="E63" s="222"/>
      <c r="F63" s="222"/>
      <c r="G63" s="222"/>
      <c r="H63" s="322"/>
    </row>
    <row r="64" spans="1:8">
      <c r="A64" s="223"/>
      <c r="B64" s="223"/>
      <c r="C64" s="222"/>
      <c r="D64" s="222"/>
      <c r="E64" s="222"/>
      <c r="F64" s="222"/>
      <c r="G64" s="222"/>
      <c r="H64" s="322"/>
    </row>
    <row r="65" spans="1:8">
      <c r="A65" s="321"/>
      <c r="B65" s="321" t="s">
        <v>337</v>
      </c>
      <c r="C65" s="320">
        <f>SUM(C8:C64)</f>
        <v>-25779919.950000003</v>
      </c>
      <c r="D65" s="320">
        <f>SUM(D8:D64)</f>
        <v>-25779919.950000003</v>
      </c>
      <c r="E65" s="320">
        <f>SUM(E8:E64)</f>
        <v>0</v>
      </c>
      <c r="F65" s="320">
        <f>SUM(F8:F64)</f>
        <v>0</v>
      </c>
      <c r="G65" s="320">
        <f>SUM(G8:G64)</f>
        <v>0</v>
      </c>
      <c r="H65" s="320"/>
    </row>
    <row r="68" spans="1:8">
      <c r="A68" s="217" t="s">
        <v>336</v>
      </c>
      <c r="B68" s="190"/>
      <c r="C68" s="23"/>
      <c r="D68" s="23"/>
      <c r="E68" s="23"/>
      <c r="F68" s="23"/>
      <c r="G68" s="23"/>
      <c r="H68" s="323" t="s">
        <v>335</v>
      </c>
    </row>
    <row r="69" spans="1:8">
      <c r="A69" s="286"/>
    </row>
    <row r="70" spans="1:8" ht="15" customHeight="1">
      <c r="A70" s="228" t="s">
        <v>45</v>
      </c>
      <c r="B70" s="227" t="s">
        <v>46</v>
      </c>
      <c r="C70" s="225" t="s">
        <v>243</v>
      </c>
      <c r="D70" s="265" t="s">
        <v>266</v>
      </c>
      <c r="E70" s="265" t="s">
        <v>265</v>
      </c>
      <c r="F70" s="265" t="s">
        <v>264</v>
      </c>
      <c r="G70" s="264" t="s">
        <v>263</v>
      </c>
      <c r="H70" s="227" t="s">
        <v>262</v>
      </c>
    </row>
    <row r="71" spans="1:8">
      <c r="A71" s="223" t="s">
        <v>572</v>
      </c>
      <c r="B71" s="223" t="s">
        <v>572</v>
      </c>
      <c r="C71" s="222"/>
      <c r="D71" s="222"/>
      <c r="E71" s="222"/>
      <c r="F71" s="222"/>
      <c r="G71" s="222"/>
      <c r="H71" s="322"/>
    </row>
    <row r="72" spans="1:8">
      <c r="A72" s="223"/>
      <c r="B72" s="223"/>
      <c r="C72" s="222"/>
      <c r="D72" s="222"/>
      <c r="E72" s="222"/>
      <c r="F72" s="222"/>
      <c r="G72" s="222"/>
      <c r="H72" s="322"/>
    </row>
    <row r="73" spans="1:8">
      <c r="A73" s="223"/>
      <c r="B73" s="223"/>
      <c r="C73" s="222"/>
      <c r="D73" s="222"/>
      <c r="E73" s="222"/>
      <c r="F73" s="222"/>
      <c r="G73" s="222"/>
      <c r="H73" s="322"/>
    </row>
    <row r="74" spans="1:8">
      <c r="A74" s="223"/>
      <c r="B74" s="223"/>
      <c r="C74" s="222"/>
      <c r="D74" s="222"/>
      <c r="E74" s="222"/>
      <c r="F74" s="222"/>
      <c r="G74" s="222"/>
      <c r="H74" s="322"/>
    </row>
    <row r="75" spans="1:8">
      <c r="A75" s="223"/>
      <c r="B75" s="223"/>
      <c r="C75" s="222"/>
      <c r="D75" s="222"/>
      <c r="E75" s="222"/>
      <c r="F75" s="222"/>
      <c r="G75" s="222"/>
      <c r="H75" s="322"/>
    </row>
    <row r="76" spans="1:8">
      <c r="A76" s="223"/>
      <c r="B76" s="223"/>
      <c r="C76" s="222"/>
      <c r="D76" s="222"/>
      <c r="E76" s="222"/>
      <c r="F76" s="222"/>
      <c r="G76" s="222"/>
      <c r="H76" s="322"/>
    </row>
    <row r="77" spans="1:8">
      <c r="A77" s="223"/>
      <c r="B77" s="223"/>
      <c r="C77" s="222"/>
      <c r="D77" s="222"/>
      <c r="E77" s="222"/>
      <c r="F77" s="222"/>
      <c r="G77" s="222"/>
      <c r="H77" s="322"/>
    </row>
    <row r="78" spans="1:8">
      <c r="A78" s="223"/>
      <c r="B78" s="223"/>
      <c r="C78" s="222"/>
      <c r="D78" s="222"/>
      <c r="E78" s="222"/>
      <c r="F78" s="222"/>
      <c r="G78" s="222"/>
      <c r="H78" s="322"/>
    </row>
    <row r="79" spans="1:8">
      <c r="A79" s="223"/>
      <c r="B79" s="223"/>
      <c r="C79" s="222"/>
      <c r="D79" s="222"/>
      <c r="E79" s="222"/>
      <c r="F79" s="222"/>
      <c r="G79" s="222"/>
      <c r="H79" s="322"/>
    </row>
    <row r="80" spans="1:8">
      <c r="A80" s="223"/>
      <c r="B80" s="223"/>
      <c r="C80" s="222"/>
      <c r="D80" s="222"/>
      <c r="E80" s="222"/>
      <c r="F80" s="222"/>
      <c r="G80" s="222"/>
      <c r="H80" s="322"/>
    </row>
    <row r="81" spans="1:8">
      <c r="A81" s="223"/>
      <c r="B81" s="223"/>
      <c r="C81" s="222"/>
      <c r="D81" s="222"/>
      <c r="E81" s="222"/>
      <c r="F81" s="222"/>
      <c r="G81" s="222"/>
      <c r="H81" s="322"/>
    </row>
    <row r="82" spans="1:8">
      <c r="A82" s="223"/>
      <c r="B82" s="223"/>
      <c r="C82" s="222"/>
      <c r="D82" s="222"/>
      <c r="E82" s="222"/>
      <c r="F82" s="222"/>
      <c r="G82" s="222"/>
      <c r="H82" s="322"/>
    </row>
    <row r="83" spans="1:8">
      <c r="A83" s="223"/>
      <c r="B83" s="223"/>
      <c r="C83" s="222"/>
      <c r="D83" s="222"/>
      <c r="E83" s="222"/>
      <c r="F83" s="222"/>
      <c r="G83" s="222"/>
      <c r="H83" s="322"/>
    </row>
    <row r="84" spans="1:8">
      <c r="A84" s="223"/>
      <c r="B84" s="223"/>
      <c r="C84" s="222"/>
      <c r="D84" s="222"/>
      <c r="E84" s="222"/>
      <c r="F84" s="222"/>
      <c r="G84" s="222"/>
      <c r="H84" s="322"/>
    </row>
    <row r="85" spans="1:8">
      <c r="A85" s="321"/>
      <c r="B85" s="321" t="s">
        <v>334</v>
      </c>
      <c r="C85" s="320">
        <f>SUM(C71:C84)</f>
        <v>0</v>
      </c>
      <c r="D85" s="320">
        <f>SUM(D71:D84)</f>
        <v>0</v>
      </c>
      <c r="E85" s="320">
        <f>SUM(E71:E84)</f>
        <v>0</v>
      </c>
      <c r="F85" s="320">
        <f>SUM(F71:F84)</f>
        <v>0</v>
      </c>
      <c r="G85" s="320">
        <f>SUM(G71:G84)</f>
        <v>0</v>
      </c>
      <c r="H85" s="320"/>
    </row>
  </sheetData>
  <dataValidations count="8">
    <dataValidation allowBlank="1" showInputMessage="1" showErrorMessage="1" prompt="Saldo final de la Información Financiera Trimestral que se presenta (trimestral: 1er, 2do, 3ro. o 4to.)." sqref="C7 C70"/>
    <dataValidation allowBlank="1" showInputMessage="1" showErrorMessage="1" prompt="Corresponde al número de la cuenta de acuerdo al Plan de Cuentas emitido por el CONAC (DOF 23/12/2015)." sqref="A7 A70"/>
    <dataValidation allowBlank="1" showInputMessage="1" showErrorMessage="1" prompt="Informar sobre la factibilidad de pago." sqref="H7 H70"/>
    <dataValidation allowBlank="1" showInputMessage="1" showErrorMessage="1" prompt="Importe de la cuentas por cobrar con vencimiento mayor a 365 días." sqref="G7 G70"/>
    <dataValidation allowBlank="1" showInputMessage="1" showErrorMessage="1" prompt="Importe de la cuentas por cobrar con fecha de vencimiento de 181 a 365 días." sqref="F7 F70"/>
    <dataValidation allowBlank="1" showInputMessage="1" showErrorMessage="1" prompt="Importe de la cuentas por cobrar con fecha de vencimiento de 91 a 180 días." sqref="E7 E70"/>
    <dataValidation allowBlank="1" showInputMessage="1" showErrorMessage="1" prompt="Importe de la cuentas por cobrar con fecha de vencimiento de 1 a 90 días." sqref="D7 D70"/>
    <dataValidation allowBlank="1" showInputMessage="1" showErrorMessage="1" prompt="Corresponde al nombre o descripción de la cuenta de acuerdo al Plan de Cuentas emitido por el CONAC." sqref="B7 B70"/>
  </dataValidations>
  <pageMargins left="0.7" right="0.7" top="0.75" bottom="0.75" header="0.3" footer="0.3"/>
  <pageSetup scale="5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2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>
      <c r="A2" s="452" t="s">
        <v>143</v>
      </c>
      <c r="B2" s="453"/>
      <c r="C2" s="88"/>
      <c r="D2" s="88"/>
      <c r="E2" s="88"/>
      <c r="F2" s="88"/>
      <c r="G2" s="88"/>
      <c r="H2" s="88"/>
    </row>
    <row r="3" spans="1:8" ht="12" thickBot="1">
      <c r="A3" s="88"/>
      <c r="B3" s="88"/>
      <c r="C3" s="88"/>
      <c r="D3" s="88"/>
      <c r="E3" s="88"/>
      <c r="F3" s="88"/>
      <c r="G3" s="88"/>
      <c r="H3" s="88"/>
    </row>
    <row r="4" spans="1:8" ht="14.1" customHeight="1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E18"/>
  <sheetViews>
    <sheetView zoomScaleSheetLayoutView="100" workbookViewId="0">
      <selection sqref="A1:E18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>
      <c r="A1" s="3" t="s">
        <v>43</v>
      </c>
      <c r="B1" s="3"/>
      <c r="D1" s="7"/>
    </row>
    <row r="2" spans="1:5">
      <c r="A2" s="3" t="s">
        <v>139</v>
      </c>
      <c r="B2" s="3"/>
      <c r="D2" s="7"/>
      <c r="E2" s="5" t="s">
        <v>44</v>
      </c>
    </row>
    <row r="5" spans="1:5" ht="11.25" customHeight="1">
      <c r="A5" s="332" t="s">
        <v>344</v>
      </c>
      <c r="B5" s="332"/>
      <c r="E5" s="323" t="s">
        <v>341</v>
      </c>
    </row>
    <row r="6" spans="1:5">
      <c r="D6" s="23"/>
    </row>
    <row r="7" spans="1:5" ht="15" customHeight="1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ht="11.25" customHeight="1">
      <c r="A8" s="223" t="s">
        <v>573</v>
      </c>
      <c r="B8" s="223" t="s">
        <v>573</v>
      </c>
      <c r="C8" s="322"/>
      <c r="D8" s="322"/>
      <c r="E8" s="301"/>
    </row>
    <row r="9" spans="1:5">
      <c r="A9" s="223"/>
      <c r="B9" s="223"/>
      <c r="C9" s="322"/>
      <c r="D9" s="322"/>
      <c r="E9" s="301"/>
    </row>
    <row r="10" spans="1:5">
      <c r="A10" s="331"/>
      <c r="B10" s="331" t="s">
        <v>343</v>
      </c>
      <c r="C10" s="330">
        <f>SUM(C8:C9)</f>
        <v>0</v>
      </c>
      <c r="D10" s="324"/>
      <c r="E10" s="324"/>
    </row>
    <row r="13" spans="1:5" ht="11.25" customHeight="1">
      <c r="A13" s="217" t="s">
        <v>342</v>
      </c>
      <c r="B13" s="190"/>
      <c r="E13" s="323" t="s">
        <v>341</v>
      </c>
    </row>
    <row r="14" spans="1:5">
      <c r="A14" s="286"/>
    </row>
    <row r="15" spans="1:5" ht="15" customHeight="1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>
      <c r="A16" s="329" t="s">
        <v>573</v>
      </c>
      <c r="B16" s="328" t="s">
        <v>573</v>
      </c>
      <c r="C16" s="327"/>
      <c r="D16" s="322"/>
      <c r="E16" s="301"/>
    </row>
    <row r="17" spans="1:5">
      <c r="A17" s="223"/>
      <c r="B17" s="326"/>
      <c r="C17" s="322"/>
      <c r="D17" s="322"/>
      <c r="E17" s="301"/>
    </row>
    <row r="18" spans="1:5">
      <c r="A18" s="321"/>
      <c r="B18" s="321" t="s">
        <v>339</v>
      </c>
      <c r="C18" s="325">
        <f>SUM(C16:C17)</f>
        <v>0</v>
      </c>
      <c r="D18" s="324"/>
      <c r="E18" s="324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A2" sqref="A2:B2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>
      <c r="A2" s="452" t="s">
        <v>143</v>
      </c>
      <c r="B2" s="453"/>
      <c r="D2" s="88"/>
      <c r="E2" s="88"/>
    </row>
    <row r="3" spans="1:5" ht="12" thickBot="1">
      <c r="A3" s="88"/>
      <c r="B3" s="88"/>
      <c r="D3" s="88"/>
      <c r="E3" s="88"/>
    </row>
    <row r="4" spans="1:5" ht="14.1" customHeight="1">
      <c r="A4" s="137" t="s">
        <v>234</v>
      </c>
      <c r="B4" s="94"/>
      <c r="C4" s="107"/>
      <c r="D4" s="94"/>
      <c r="E4" s="95"/>
    </row>
    <row r="5" spans="1:5" ht="14.1" customHeight="1">
      <c r="A5" s="139" t="s">
        <v>144</v>
      </c>
      <c r="B5" s="12"/>
      <c r="C5" s="13"/>
      <c r="D5" s="12"/>
      <c r="E5" s="96"/>
    </row>
    <row r="6" spans="1:5" ht="14.1" customHeight="1">
      <c r="A6" s="139" t="s">
        <v>173</v>
      </c>
      <c r="B6" s="92"/>
      <c r="C6" s="108"/>
      <c r="D6" s="92"/>
      <c r="E6" s="93"/>
    </row>
    <row r="7" spans="1:5" ht="14.1" customHeight="1">
      <c r="A7" s="156" t="s">
        <v>180</v>
      </c>
      <c r="B7" s="12"/>
      <c r="C7" s="13"/>
      <c r="D7" s="12"/>
      <c r="E7" s="96"/>
    </row>
    <row r="8" spans="1:5" ht="14.1" customHeight="1" thickBot="1">
      <c r="A8" s="144" t="s">
        <v>174</v>
      </c>
      <c r="B8" s="97"/>
      <c r="C8" s="109"/>
      <c r="D8" s="97"/>
      <c r="E8" s="98"/>
    </row>
    <row r="9" spans="1:5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E26"/>
  <sheetViews>
    <sheetView zoomScaleSheetLayoutView="100" workbookViewId="0">
      <selection sqref="A1:E27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>
      <c r="A1" s="21" t="s">
        <v>43</v>
      </c>
      <c r="B1" s="21"/>
      <c r="C1" s="335"/>
      <c r="D1" s="24"/>
      <c r="E1" s="5"/>
    </row>
    <row r="2" spans="1:5" s="12" customFormat="1">
      <c r="A2" s="21" t="s">
        <v>139</v>
      </c>
      <c r="B2" s="21"/>
      <c r="C2" s="13"/>
    </row>
    <row r="3" spans="1:5" s="12" customFormat="1">
      <c r="C3" s="13"/>
    </row>
    <row r="4" spans="1:5" s="12" customFormat="1">
      <c r="C4" s="13"/>
    </row>
    <row r="5" spans="1:5" s="12" customFormat="1">
      <c r="A5" s="217" t="s">
        <v>352</v>
      </c>
      <c r="B5" s="190"/>
      <c r="C5" s="7"/>
      <c r="D5" s="89"/>
      <c r="E5" s="323" t="s">
        <v>346</v>
      </c>
    </row>
    <row r="6" spans="1:5" s="12" customFormat="1">
      <c r="A6" s="286"/>
      <c r="B6" s="89"/>
      <c r="C6" s="7"/>
      <c r="D6" s="89"/>
      <c r="E6" s="89"/>
    </row>
    <row r="7" spans="1:5" s="12" customFormat="1" ht="15" customHeight="1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s="12" customFormat="1">
      <c r="A8" s="329" t="s">
        <v>573</v>
      </c>
      <c r="B8" s="328" t="s">
        <v>573</v>
      </c>
      <c r="C8" s="327"/>
      <c r="D8" s="322"/>
      <c r="E8" s="301"/>
    </row>
    <row r="9" spans="1:5" s="12" customFormat="1">
      <c r="A9" s="223"/>
      <c r="B9" s="326"/>
      <c r="C9" s="322"/>
      <c r="D9" s="322"/>
      <c r="E9" s="301"/>
    </row>
    <row r="10" spans="1:5" s="12" customFormat="1">
      <c r="A10" s="321"/>
      <c r="B10" s="321" t="s">
        <v>351</v>
      </c>
      <c r="C10" s="325">
        <f>SUM(C8:C9)</f>
        <v>0</v>
      </c>
      <c r="D10" s="324"/>
      <c r="E10" s="324"/>
    </row>
    <row r="11" spans="1:5" s="12" customFormat="1">
      <c r="C11" s="13"/>
    </row>
    <row r="12" spans="1:5" s="12" customFormat="1">
      <c r="C12" s="13"/>
    </row>
    <row r="13" spans="1:5" s="12" customFormat="1" ht="11.25" customHeight="1">
      <c r="A13" s="217" t="s">
        <v>350</v>
      </c>
      <c r="B13" s="217"/>
      <c r="C13" s="13"/>
      <c r="D13" s="25"/>
      <c r="E13" s="190" t="s">
        <v>349</v>
      </c>
    </row>
    <row r="14" spans="1:5" s="24" customFormat="1">
      <c r="A14" s="279"/>
      <c r="B14" s="279"/>
      <c r="C14" s="23"/>
      <c r="D14" s="25"/>
    </row>
    <row r="15" spans="1:5" ht="15" customHeight="1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ht="11.25" customHeight="1">
      <c r="A16" s="238" t="s">
        <v>573</v>
      </c>
      <c r="B16" s="274" t="s">
        <v>573</v>
      </c>
      <c r="C16" s="222"/>
      <c r="D16" s="222"/>
      <c r="E16" s="301"/>
    </row>
    <row r="17" spans="1:5">
      <c r="A17" s="238"/>
      <c r="B17" s="274"/>
      <c r="C17" s="222"/>
      <c r="D17" s="222"/>
      <c r="E17" s="301"/>
    </row>
    <row r="18" spans="1:5">
      <c r="A18" s="334"/>
      <c r="B18" s="334" t="s">
        <v>348</v>
      </c>
      <c r="C18" s="333">
        <f>SUM(C16:C17)</f>
        <v>0</v>
      </c>
      <c r="D18" s="244"/>
      <c r="E18" s="244"/>
    </row>
    <row r="21" spans="1:5">
      <c r="A21" s="217" t="s">
        <v>347</v>
      </c>
      <c r="B21" s="190"/>
      <c r="E21" s="323" t="s">
        <v>346</v>
      </c>
    </row>
    <row r="22" spans="1:5">
      <c r="A22" s="286"/>
    </row>
    <row r="23" spans="1:5" ht="15" customHeight="1">
      <c r="A23" s="228" t="s">
        <v>45</v>
      </c>
      <c r="B23" s="227" t="s">
        <v>46</v>
      </c>
      <c r="C23" s="225" t="s">
        <v>243</v>
      </c>
      <c r="D23" s="225" t="s">
        <v>340</v>
      </c>
      <c r="E23" s="225" t="s">
        <v>262</v>
      </c>
    </row>
    <row r="24" spans="1:5">
      <c r="A24" s="329" t="s">
        <v>573</v>
      </c>
      <c r="B24" s="328" t="s">
        <v>573</v>
      </c>
      <c r="C24" s="327"/>
      <c r="D24" s="322"/>
      <c r="E24" s="301"/>
    </row>
    <row r="25" spans="1:5">
      <c r="A25" s="223"/>
      <c r="B25" s="326"/>
      <c r="C25" s="322"/>
      <c r="D25" s="322"/>
      <c r="E25" s="301"/>
    </row>
    <row r="26" spans="1:5">
      <c r="A26" s="321"/>
      <c r="B26" s="321" t="s">
        <v>345</v>
      </c>
      <c r="C26" s="325">
        <f>SUM(C24:C25)</f>
        <v>0</v>
      </c>
      <c r="D26" s="324"/>
      <c r="E26" s="324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>
      <c r="A2" s="452" t="s">
        <v>143</v>
      </c>
      <c r="B2" s="453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62" t="s">
        <v>180</v>
      </c>
      <c r="B7" s="12"/>
      <c r="C7" s="12"/>
      <c r="D7" s="12"/>
      <c r="E7" s="96"/>
    </row>
    <row r="8" spans="1:5" ht="14.1" customHeight="1" thickBot="1">
      <c r="A8" s="163" t="s">
        <v>174</v>
      </c>
      <c r="B8" s="97"/>
      <c r="C8" s="97"/>
      <c r="D8" s="97"/>
      <c r="E8" s="98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B20"/>
  <sheetViews>
    <sheetView zoomScaleSheetLayoutView="100" workbookViewId="0">
      <selection activeCell="A26" sqref="A26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>
      <c r="A1" s="466" t="s">
        <v>1517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5"/>
      <c r="AB1" s="12"/>
    </row>
    <row r="2" spans="1:28" s="24" customFormat="1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67" t="s">
        <v>54</v>
      </c>
      <c r="Q4" s="467"/>
      <c r="R4" s="467"/>
      <c r="S4" s="467"/>
      <c r="T4" s="467"/>
      <c r="U4" s="89"/>
      <c r="V4" s="89"/>
      <c r="W4" s="89"/>
      <c r="X4" s="89"/>
      <c r="Y4" s="89"/>
      <c r="Z4" s="89"/>
      <c r="AA4" s="89"/>
      <c r="AB4" s="12"/>
    </row>
    <row r="5" spans="1:28" s="24" customFormat="1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>
      <c r="A6" s="77"/>
      <c r="B6" s="468" t="s">
        <v>55</v>
      </c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9"/>
    </row>
    <row r="7" spans="1:28" ht="12.95" customHeight="1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>
      <c r="A2" s="452" t="s">
        <v>143</v>
      </c>
      <c r="B2" s="453"/>
      <c r="C2" s="8"/>
      <c r="D2" s="90"/>
      <c r="E2" s="90"/>
    </row>
    <row r="3" spans="1:6" ht="12" thickBot="1">
      <c r="A3" s="91"/>
      <c r="B3" s="24"/>
      <c r="C3" s="24"/>
      <c r="D3" s="29"/>
      <c r="E3" s="29"/>
      <c r="F3" s="24"/>
    </row>
    <row r="4" spans="1:6" ht="14.1" customHeight="1">
      <c r="A4" s="137" t="s">
        <v>234</v>
      </c>
      <c r="B4" s="138"/>
      <c r="C4" s="138"/>
      <c r="D4" s="138"/>
      <c r="E4" s="138"/>
      <c r="F4" s="103"/>
    </row>
    <row r="5" spans="1:6" ht="14.1" customHeight="1">
      <c r="A5" s="139" t="s">
        <v>144</v>
      </c>
      <c r="B5" s="140"/>
      <c r="C5" s="140"/>
      <c r="D5" s="140"/>
      <c r="E5" s="140"/>
      <c r="F5" s="103"/>
    </row>
    <row r="6" spans="1:6" ht="14.1" customHeight="1">
      <c r="A6" s="454" t="s">
        <v>228</v>
      </c>
      <c r="B6" s="455"/>
      <c r="C6" s="455"/>
      <c r="D6" s="455"/>
      <c r="E6" s="455"/>
      <c r="F6" s="136"/>
    </row>
    <row r="7" spans="1:6" ht="14.1" customHeight="1">
      <c r="A7" s="139" t="s">
        <v>145</v>
      </c>
      <c r="B7" s="140"/>
      <c r="C7" s="140"/>
      <c r="D7" s="140"/>
      <c r="E7" s="140"/>
      <c r="F7" s="103"/>
    </row>
    <row r="8" spans="1:6" ht="14.1" customHeight="1" thickBot="1">
      <c r="A8" s="141" t="s">
        <v>146</v>
      </c>
      <c r="B8" s="142"/>
      <c r="C8" s="142"/>
      <c r="D8" s="142"/>
      <c r="E8" s="142"/>
      <c r="F8" s="103"/>
    </row>
    <row r="9" spans="1:6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0"/>
  <sheetViews>
    <sheetView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>
      <c r="A2" s="453" t="s">
        <v>143</v>
      </c>
      <c r="B2" s="453"/>
      <c r="C2" s="453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73"/>
  <sheetViews>
    <sheetView topLeftCell="A91" zoomScaleSheetLayoutView="100" workbookViewId="0">
      <selection sqref="A1:D156"/>
    </sheetView>
  </sheetViews>
  <sheetFormatPr baseColWidth="10" defaultColWidth="12.42578125" defaultRowHeight="11.25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>
      <c r="A1" s="21" t="s">
        <v>43</v>
      </c>
      <c r="B1" s="21"/>
      <c r="D1" s="5"/>
    </row>
    <row r="2" spans="1:4">
      <c r="A2" s="21" t="s">
        <v>0</v>
      </c>
      <c r="B2" s="21"/>
    </row>
    <row r="3" spans="1:4" s="12" customFormat="1">
      <c r="C3" s="22"/>
      <c r="D3" s="22"/>
    </row>
    <row r="4" spans="1:4" s="12" customFormat="1">
      <c r="C4" s="22"/>
      <c r="D4" s="22"/>
    </row>
    <row r="5" spans="1:4" s="12" customFormat="1" ht="11.25" customHeight="1">
      <c r="A5" s="309" t="s">
        <v>358</v>
      </c>
      <c r="B5" s="309"/>
      <c r="C5" s="13"/>
      <c r="D5" s="190" t="s">
        <v>357</v>
      </c>
    </row>
    <row r="6" spans="1:4" ht="11.25" customHeight="1">
      <c r="A6" s="315"/>
      <c r="B6" s="315"/>
      <c r="C6" s="316"/>
      <c r="D6" s="336"/>
    </row>
    <row r="7" spans="1:4" ht="15" customHeight="1">
      <c r="A7" s="228" t="s">
        <v>45</v>
      </c>
      <c r="B7" s="227" t="s">
        <v>46</v>
      </c>
      <c r="C7" s="225" t="s">
        <v>243</v>
      </c>
      <c r="D7" s="225" t="s">
        <v>262</v>
      </c>
    </row>
    <row r="8" spans="1:4">
      <c r="A8" s="238" t="s">
        <v>821</v>
      </c>
      <c r="B8" s="238" t="s">
        <v>822</v>
      </c>
      <c r="C8" s="236">
        <v>-9183893.7300000004</v>
      </c>
      <c r="D8" s="222"/>
    </row>
    <row r="9" spans="1:4">
      <c r="A9" s="238" t="s">
        <v>823</v>
      </c>
      <c r="B9" s="238" t="s">
        <v>824</v>
      </c>
      <c r="C9" s="236">
        <v>-3651182.36</v>
      </c>
      <c r="D9" s="222"/>
    </row>
    <row r="10" spans="1:4">
      <c r="A10" s="238" t="s">
        <v>825</v>
      </c>
      <c r="B10" s="238" t="s">
        <v>826</v>
      </c>
      <c r="C10" s="236">
        <v>-1119766</v>
      </c>
      <c r="D10" s="222"/>
    </row>
    <row r="11" spans="1:4">
      <c r="A11" s="238" t="s">
        <v>827</v>
      </c>
      <c r="B11" s="238" t="s">
        <v>828</v>
      </c>
      <c r="C11" s="236">
        <v>-725173.95</v>
      </c>
      <c r="D11" s="222"/>
    </row>
    <row r="12" spans="1:4">
      <c r="A12" s="238" t="s">
        <v>829</v>
      </c>
      <c r="B12" s="238" t="s">
        <v>830</v>
      </c>
      <c r="C12" s="236">
        <v>-1031950.2</v>
      </c>
      <c r="D12" s="222"/>
    </row>
    <row r="13" spans="1:4">
      <c r="A13" s="238" t="s">
        <v>831</v>
      </c>
      <c r="B13" s="238" t="s">
        <v>832</v>
      </c>
      <c r="C13" s="236">
        <v>-225466.71</v>
      </c>
      <c r="D13" s="222"/>
    </row>
    <row r="14" spans="1:4">
      <c r="A14" s="238" t="s">
        <v>833</v>
      </c>
      <c r="B14" s="238" t="s">
        <v>834</v>
      </c>
      <c r="C14" s="236">
        <v>-12768.7</v>
      </c>
      <c r="D14" s="222"/>
    </row>
    <row r="15" spans="1:4">
      <c r="A15" s="238" t="s">
        <v>835</v>
      </c>
      <c r="B15" s="238" t="s">
        <v>836</v>
      </c>
      <c r="C15" s="236">
        <v>-14330</v>
      </c>
      <c r="D15" s="222"/>
    </row>
    <row r="16" spans="1:4">
      <c r="A16" s="238" t="s">
        <v>837</v>
      </c>
      <c r="B16" s="238" t="s">
        <v>838</v>
      </c>
      <c r="C16" s="236">
        <v>-6250</v>
      </c>
      <c r="D16" s="222"/>
    </row>
    <row r="17" spans="1:4">
      <c r="A17" s="238" t="s">
        <v>839</v>
      </c>
      <c r="B17" s="238" t="s">
        <v>840</v>
      </c>
      <c r="C17" s="236">
        <v>-103075</v>
      </c>
      <c r="D17" s="222"/>
    </row>
    <row r="18" spans="1:4">
      <c r="A18" s="238" t="s">
        <v>841</v>
      </c>
      <c r="B18" s="238" t="s">
        <v>842</v>
      </c>
      <c r="C18" s="236">
        <v>-700</v>
      </c>
      <c r="D18" s="222"/>
    </row>
    <row r="19" spans="1:4">
      <c r="A19" s="238" t="s">
        <v>843</v>
      </c>
      <c r="B19" s="238" t="s">
        <v>844</v>
      </c>
      <c r="C19" s="236">
        <v>-3240.9</v>
      </c>
      <c r="D19" s="222"/>
    </row>
    <row r="20" spans="1:4">
      <c r="A20" s="238" t="s">
        <v>845</v>
      </c>
      <c r="B20" s="238" t="s">
        <v>846</v>
      </c>
      <c r="C20" s="236">
        <v>-140201.94</v>
      </c>
      <c r="D20" s="222"/>
    </row>
    <row r="21" spans="1:4">
      <c r="A21" s="238" t="s">
        <v>847</v>
      </c>
      <c r="B21" s="238" t="s">
        <v>848</v>
      </c>
      <c r="C21" s="236">
        <v>-35987.360000000001</v>
      </c>
      <c r="D21" s="222"/>
    </row>
    <row r="22" spans="1:4">
      <c r="A22" s="238" t="s">
        <v>849</v>
      </c>
      <c r="B22" s="238" t="s">
        <v>850</v>
      </c>
      <c r="C22" s="236">
        <v>-65932.05</v>
      </c>
      <c r="D22" s="222"/>
    </row>
    <row r="23" spans="1:4">
      <c r="A23" s="238" t="s">
        <v>851</v>
      </c>
      <c r="B23" s="238" t="s">
        <v>852</v>
      </c>
      <c r="C23" s="236">
        <v>-333061.26</v>
      </c>
      <c r="D23" s="222"/>
    </row>
    <row r="24" spans="1:4">
      <c r="A24" s="238" t="s">
        <v>853</v>
      </c>
      <c r="B24" s="238" t="s">
        <v>854</v>
      </c>
      <c r="C24" s="236">
        <v>-239606.71</v>
      </c>
      <c r="D24" s="222"/>
    </row>
    <row r="25" spans="1:4">
      <c r="A25" s="238" t="s">
        <v>855</v>
      </c>
      <c r="B25" s="238" t="s">
        <v>856</v>
      </c>
      <c r="C25" s="236">
        <v>-90492.79</v>
      </c>
      <c r="D25" s="222"/>
    </row>
    <row r="26" spans="1:4">
      <c r="A26" s="238" t="s">
        <v>857</v>
      </c>
      <c r="B26" s="238" t="s">
        <v>858</v>
      </c>
      <c r="C26" s="236">
        <v>-56550</v>
      </c>
      <c r="D26" s="222"/>
    </row>
    <row r="27" spans="1:4">
      <c r="A27" s="238" t="s">
        <v>859</v>
      </c>
      <c r="B27" s="238" t="s">
        <v>860</v>
      </c>
      <c r="C27" s="236">
        <v>-10873.1</v>
      </c>
      <c r="D27" s="222"/>
    </row>
    <row r="28" spans="1:4">
      <c r="A28" s="238" t="s">
        <v>861</v>
      </c>
      <c r="B28" s="238" t="s">
        <v>862</v>
      </c>
      <c r="C28" s="236">
        <v>-6978.78</v>
      </c>
      <c r="D28" s="222"/>
    </row>
    <row r="29" spans="1:4">
      <c r="A29" s="238" t="s">
        <v>863</v>
      </c>
      <c r="B29" s="238" t="s">
        <v>864</v>
      </c>
      <c r="C29" s="236">
        <v>-37034.32</v>
      </c>
      <c r="D29" s="222"/>
    </row>
    <row r="30" spans="1:4">
      <c r="A30" s="238" t="s">
        <v>865</v>
      </c>
      <c r="B30" s="238" t="s">
        <v>866</v>
      </c>
      <c r="C30" s="236">
        <v>-123098.56</v>
      </c>
      <c r="D30" s="222"/>
    </row>
    <row r="31" spans="1:4">
      <c r="A31" s="238" t="s">
        <v>867</v>
      </c>
      <c r="B31" s="238" t="s">
        <v>868</v>
      </c>
      <c r="C31" s="236">
        <v>-4892.45</v>
      </c>
      <c r="D31" s="222"/>
    </row>
    <row r="32" spans="1:4">
      <c r="A32" s="238" t="s">
        <v>869</v>
      </c>
      <c r="B32" s="238" t="s">
        <v>870</v>
      </c>
      <c r="C32" s="236">
        <v>-9679.36</v>
      </c>
      <c r="D32" s="222"/>
    </row>
    <row r="33" spans="1:4">
      <c r="A33" s="238" t="s">
        <v>871</v>
      </c>
      <c r="B33" s="238" t="s">
        <v>872</v>
      </c>
      <c r="C33" s="236">
        <v>-490976.56</v>
      </c>
      <c r="D33" s="222"/>
    </row>
    <row r="34" spans="1:4">
      <c r="A34" s="238" t="s">
        <v>873</v>
      </c>
      <c r="B34" s="238" t="s">
        <v>874</v>
      </c>
      <c r="C34" s="236">
        <v>-115608.27</v>
      </c>
      <c r="D34" s="222"/>
    </row>
    <row r="35" spans="1:4">
      <c r="A35" s="238" t="s">
        <v>875</v>
      </c>
      <c r="B35" s="238" t="s">
        <v>876</v>
      </c>
      <c r="C35" s="236">
        <v>-53.31</v>
      </c>
      <c r="D35" s="222"/>
    </row>
    <row r="36" spans="1:4">
      <c r="A36" s="238" t="s">
        <v>877</v>
      </c>
      <c r="B36" s="238" t="s">
        <v>878</v>
      </c>
      <c r="C36" s="236">
        <v>-57606.18</v>
      </c>
      <c r="D36" s="222"/>
    </row>
    <row r="37" spans="1:4">
      <c r="A37" s="238" t="s">
        <v>879</v>
      </c>
      <c r="B37" s="238" t="s">
        <v>880</v>
      </c>
      <c r="C37" s="236">
        <v>-87192.42</v>
      </c>
      <c r="D37" s="222"/>
    </row>
    <row r="38" spans="1:4">
      <c r="A38" s="238" t="s">
        <v>881</v>
      </c>
      <c r="B38" s="238" t="s">
        <v>882</v>
      </c>
      <c r="C38" s="236">
        <v>-9497.24</v>
      </c>
      <c r="D38" s="222"/>
    </row>
    <row r="39" spans="1:4">
      <c r="A39" s="238" t="s">
        <v>883</v>
      </c>
      <c r="B39" s="238" t="s">
        <v>884</v>
      </c>
      <c r="C39" s="236">
        <v>-1540.53</v>
      </c>
      <c r="D39" s="222"/>
    </row>
    <row r="40" spans="1:4">
      <c r="A40" s="238" t="s">
        <v>885</v>
      </c>
      <c r="B40" s="238" t="s">
        <v>886</v>
      </c>
      <c r="C40" s="236">
        <v>-100000</v>
      </c>
      <c r="D40" s="222"/>
    </row>
    <row r="41" spans="1:4">
      <c r="A41" s="238" t="s">
        <v>887</v>
      </c>
      <c r="B41" s="238" t="s">
        <v>888</v>
      </c>
      <c r="C41" s="236">
        <v>-22699.26</v>
      </c>
      <c r="D41" s="222"/>
    </row>
    <row r="42" spans="1:4">
      <c r="A42" s="238" t="s">
        <v>889</v>
      </c>
      <c r="B42" s="238" t="s">
        <v>890</v>
      </c>
      <c r="C42" s="236">
        <v>-12030.46</v>
      </c>
      <c r="D42" s="222"/>
    </row>
    <row r="43" spans="1:4">
      <c r="A43" s="238" t="s">
        <v>891</v>
      </c>
      <c r="B43" s="238" t="s">
        <v>892</v>
      </c>
      <c r="C43" s="236">
        <v>-14797</v>
      </c>
      <c r="D43" s="222"/>
    </row>
    <row r="44" spans="1:4">
      <c r="A44" s="238" t="s">
        <v>893</v>
      </c>
      <c r="B44" s="238" t="s">
        <v>894</v>
      </c>
      <c r="C44" s="236">
        <v>-149.63999999999999</v>
      </c>
      <c r="D44" s="222"/>
    </row>
    <row r="45" spans="1:4">
      <c r="A45" s="238" t="s">
        <v>895</v>
      </c>
      <c r="B45" s="238" t="s">
        <v>896</v>
      </c>
      <c r="C45" s="236">
        <v>-7482.52</v>
      </c>
      <c r="D45" s="222"/>
    </row>
    <row r="46" spans="1:4">
      <c r="A46" s="238" t="s">
        <v>897</v>
      </c>
      <c r="B46" s="238" t="s">
        <v>898</v>
      </c>
      <c r="C46" s="236">
        <v>-64295</v>
      </c>
      <c r="D46" s="222"/>
    </row>
    <row r="47" spans="1:4">
      <c r="A47" s="238" t="s">
        <v>899</v>
      </c>
      <c r="B47" s="238" t="s">
        <v>900</v>
      </c>
      <c r="C47" s="236">
        <v>-59641.84</v>
      </c>
      <c r="D47" s="222"/>
    </row>
    <row r="48" spans="1:4">
      <c r="A48" s="238" t="s">
        <v>901</v>
      </c>
      <c r="B48" s="238" t="s">
        <v>902</v>
      </c>
      <c r="C48" s="236">
        <v>-173298.31</v>
      </c>
      <c r="D48" s="222"/>
    </row>
    <row r="49" spans="1:4">
      <c r="A49" s="238" t="s">
        <v>903</v>
      </c>
      <c r="B49" s="238" t="s">
        <v>904</v>
      </c>
      <c r="C49" s="236">
        <v>-5265.38</v>
      </c>
      <c r="D49" s="222"/>
    </row>
    <row r="50" spans="1:4">
      <c r="A50" s="238" t="s">
        <v>905</v>
      </c>
      <c r="B50" s="238" t="s">
        <v>906</v>
      </c>
      <c r="C50" s="236">
        <v>-1010.23</v>
      </c>
      <c r="D50" s="222"/>
    </row>
    <row r="51" spans="1:4">
      <c r="A51" s="238" t="s">
        <v>907</v>
      </c>
      <c r="B51" s="238" t="s">
        <v>908</v>
      </c>
      <c r="C51" s="236">
        <v>-56108.36</v>
      </c>
      <c r="D51" s="222"/>
    </row>
    <row r="52" spans="1:4">
      <c r="A52" s="238" t="s">
        <v>909</v>
      </c>
      <c r="B52" s="238" t="s">
        <v>910</v>
      </c>
      <c r="C52" s="236">
        <v>-2482.46</v>
      </c>
      <c r="D52" s="222"/>
    </row>
    <row r="53" spans="1:4">
      <c r="A53" s="238" t="s">
        <v>911</v>
      </c>
      <c r="B53" s="238" t="s">
        <v>912</v>
      </c>
      <c r="C53" s="236">
        <v>-112713.35</v>
      </c>
      <c r="D53" s="222"/>
    </row>
    <row r="54" spans="1:4">
      <c r="A54" s="238" t="s">
        <v>913</v>
      </c>
      <c r="B54" s="238" t="s">
        <v>914</v>
      </c>
      <c r="C54" s="236">
        <v>-48784.35</v>
      </c>
      <c r="D54" s="222"/>
    </row>
    <row r="55" spans="1:4">
      <c r="A55" s="238" t="s">
        <v>915</v>
      </c>
      <c r="B55" s="238" t="s">
        <v>916</v>
      </c>
      <c r="C55" s="236">
        <v>-22555.78</v>
      </c>
      <c r="D55" s="222"/>
    </row>
    <row r="56" spans="1:4">
      <c r="A56" s="238" t="s">
        <v>917</v>
      </c>
      <c r="B56" s="238" t="s">
        <v>918</v>
      </c>
      <c r="C56" s="236">
        <v>-2531.35</v>
      </c>
      <c r="D56" s="222"/>
    </row>
    <row r="57" spans="1:4">
      <c r="A57" s="238" t="s">
        <v>919</v>
      </c>
      <c r="B57" s="238" t="s">
        <v>920</v>
      </c>
      <c r="C57" s="236">
        <v>-345235.24</v>
      </c>
      <c r="D57" s="222"/>
    </row>
    <row r="58" spans="1:4">
      <c r="A58" s="238" t="s">
        <v>921</v>
      </c>
      <c r="B58" s="238" t="s">
        <v>922</v>
      </c>
      <c r="C58" s="236">
        <v>-167724</v>
      </c>
      <c r="D58" s="222"/>
    </row>
    <row r="59" spans="1:4">
      <c r="A59" s="238" t="s">
        <v>923</v>
      </c>
      <c r="B59" s="238" t="s">
        <v>924</v>
      </c>
      <c r="C59" s="236">
        <v>-133037.07</v>
      </c>
      <c r="D59" s="222"/>
    </row>
    <row r="60" spans="1:4">
      <c r="A60" s="238" t="s">
        <v>925</v>
      </c>
      <c r="B60" s="238" t="s">
        <v>926</v>
      </c>
      <c r="C60" s="236">
        <v>-40717.54</v>
      </c>
      <c r="D60" s="222"/>
    </row>
    <row r="61" spans="1:4">
      <c r="A61" s="238" t="s">
        <v>927</v>
      </c>
      <c r="B61" s="238" t="s">
        <v>928</v>
      </c>
      <c r="C61" s="236">
        <v>-13677.58</v>
      </c>
      <c r="D61" s="222"/>
    </row>
    <row r="62" spans="1:4">
      <c r="A62" s="238" t="s">
        <v>929</v>
      </c>
      <c r="B62" s="238" t="s">
        <v>930</v>
      </c>
      <c r="C62" s="236">
        <v>-29278.11</v>
      </c>
      <c r="D62" s="222"/>
    </row>
    <row r="63" spans="1:4">
      <c r="A63" s="238" t="s">
        <v>931</v>
      </c>
      <c r="B63" s="238" t="s">
        <v>932</v>
      </c>
      <c r="C63" s="236">
        <v>-130939.7</v>
      </c>
      <c r="D63" s="222"/>
    </row>
    <row r="64" spans="1:4">
      <c r="A64" s="238" t="s">
        <v>933</v>
      </c>
      <c r="B64" s="238" t="s">
        <v>934</v>
      </c>
      <c r="C64" s="236">
        <v>-200786.46</v>
      </c>
      <c r="D64" s="222"/>
    </row>
    <row r="65" spans="1:4">
      <c r="A65" s="238" t="s">
        <v>935</v>
      </c>
      <c r="B65" s="238" t="s">
        <v>936</v>
      </c>
      <c r="C65" s="236">
        <v>-216</v>
      </c>
      <c r="D65" s="222"/>
    </row>
    <row r="66" spans="1:4">
      <c r="A66" s="238" t="s">
        <v>937</v>
      </c>
      <c r="B66" s="238" t="s">
        <v>938</v>
      </c>
      <c r="C66" s="236">
        <v>-143904.69</v>
      </c>
      <c r="D66" s="222"/>
    </row>
    <row r="67" spans="1:4">
      <c r="A67" s="238" t="s">
        <v>939</v>
      </c>
      <c r="B67" s="238" t="s">
        <v>940</v>
      </c>
      <c r="C67" s="236">
        <v>-69193.5</v>
      </c>
      <c r="D67" s="222"/>
    </row>
    <row r="68" spans="1:4">
      <c r="A68" s="238" t="s">
        <v>941</v>
      </c>
      <c r="B68" s="238" t="s">
        <v>942</v>
      </c>
      <c r="C68" s="236">
        <v>-2277</v>
      </c>
      <c r="D68" s="222"/>
    </row>
    <row r="69" spans="1:4">
      <c r="A69" s="238" t="s">
        <v>943</v>
      </c>
      <c r="B69" s="238" t="s">
        <v>944</v>
      </c>
      <c r="C69" s="236">
        <v>-5641.72</v>
      </c>
      <c r="D69" s="222"/>
    </row>
    <row r="70" spans="1:4">
      <c r="A70" s="238" t="s">
        <v>945</v>
      </c>
      <c r="B70" s="238" t="s">
        <v>946</v>
      </c>
      <c r="C70" s="236">
        <v>-1344.52</v>
      </c>
      <c r="D70" s="222"/>
    </row>
    <row r="71" spans="1:4">
      <c r="A71" s="238" t="s">
        <v>947</v>
      </c>
      <c r="B71" s="238" t="s">
        <v>948</v>
      </c>
      <c r="C71" s="236">
        <v>-104.76</v>
      </c>
      <c r="D71" s="222"/>
    </row>
    <row r="72" spans="1:4">
      <c r="A72" s="238" t="s">
        <v>949</v>
      </c>
      <c r="B72" s="238" t="s">
        <v>950</v>
      </c>
      <c r="C72" s="236">
        <v>-55556.03</v>
      </c>
      <c r="D72" s="222"/>
    </row>
    <row r="73" spans="1:4">
      <c r="A73" s="238" t="s">
        <v>951</v>
      </c>
      <c r="B73" s="238" t="s">
        <v>952</v>
      </c>
      <c r="C73" s="236">
        <v>-248868</v>
      </c>
      <c r="D73" s="222"/>
    </row>
    <row r="74" spans="1:4">
      <c r="A74" s="238" t="s">
        <v>953</v>
      </c>
      <c r="B74" s="238" t="s">
        <v>954</v>
      </c>
      <c r="C74" s="236">
        <v>-10500</v>
      </c>
      <c r="D74" s="222"/>
    </row>
    <row r="75" spans="1:4">
      <c r="A75" s="238" t="s">
        <v>955</v>
      </c>
      <c r="B75" s="238" t="s">
        <v>956</v>
      </c>
      <c r="C75" s="236">
        <v>-305906.5</v>
      </c>
      <c r="D75" s="222"/>
    </row>
    <row r="76" spans="1:4">
      <c r="A76" s="238" t="s">
        <v>957</v>
      </c>
      <c r="B76" s="238" t="s">
        <v>958</v>
      </c>
      <c r="C76" s="236">
        <v>-549528</v>
      </c>
      <c r="D76" s="222"/>
    </row>
    <row r="77" spans="1:4">
      <c r="A77" s="238" t="s">
        <v>959</v>
      </c>
      <c r="B77" s="238" t="s">
        <v>960</v>
      </c>
      <c r="C77" s="236">
        <v>-122115</v>
      </c>
      <c r="D77" s="222"/>
    </row>
    <row r="78" spans="1:4">
      <c r="A78" s="238" t="s">
        <v>961</v>
      </c>
      <c r="B78" s="238" t="s">
        <v>962</v>
      </c>
      <c r="C78" s="236">
        <v>-167845</v>
      </c>
      <c r="D78" s="222"/>
    </row>
    <row r="79" spans="1:4">
      <c r="A79" s="238" t="s">
        <v>963</v>
      </c>
      <c r="B79" s="238" t="s">
        <v>964</v>
      </c>
      <c r="C79" s="236">
        <v>-22510</v>
      </c>
      <c r="D79" s="222"/>
    </row>
    <row r="80" spans="1:4">
      <c r="A80" s="238" t="s">
        <v>965</v>
      </c>
      <c r="B80" s="238" t="s">
        <v>966</v>
      </c>
      <c r="C80" s="236">
        <v>-401500</v>
      </c>
      <c r="D80" s="222"/>
    </row>
    <row r="81" spans="1:4">
      <c r="A81" s="238" t="s">
        <v>967</v>
      </c>
      <c r="B81" s="238" t="s">
        <v>968</v>
      </c>
      <c r="C81" s="236">
        <v>-3002155</v>
      </c>
      <c r="D81" s="222"/>
    </row>
    <row r="82" spans="1:4">
      <c r="A82" s="238" t="s">
        <v>969</v>
      </c>
      <c r="B82" s="238" t="s">
        <v>970</v>
      </c>
      <c r="C82" s="236">
        <v>-167895</v>
      </c>
      <c r="D82" s="222"/>
    </row>
    <row r="83" spans="1:4">
      <c r="A83" s="238" t="s">
        <v>971</v>
      </c>
      <c r="B83" s="238" t="s">
        <v>972</v>
      </c>
      <c r="C83" s="236">
        <v>-1650</v>
      </c>
      <c r="D83" s="222"/>
    </row>
    <row r="84" spans="1:4">
      <c r="A84" s="238" t="s">
        <v>973</v>
      </c>
      <c r="B84" s="238" t="s">
        <v>974</v>
      </c>
      <c r="C84" s="236">
        <v>-110000</v>
      </c>
      <c r="D84" s="222"/>
    </row>
    <row r="85" spans="1:4">
      <c r="A85" s="238" t="s">
        <v>975</v>
      </c>
      <c r="B85" s="238" t="s">
        <v>976</v>
      </c>
      <c r="C85" s="236">
        <v>-127058</v>
      </c>
      <c r="D85" s="222"/>
    </row>
    <row r="86" spans="1:4">
      <c r="A86" s="238" t="s">
        <v>977</v>
      </c>
      <c r="B86" s="238" t="s">
        <v>978</v>
      </c>
      <c r="C86" s="236">
        <v>-245437</v>
      </c>
      <c r="D86" s="222"/>
    </row>
    <row r="87" spans="1:4">
      <c r="A87" s="238" t="s">
        <v>979</v>
      </c>
      <c r="B87" s="238" t="s">
        <v>980</v>
      </c>
      <c r="C87" s="236">
        <v>-23331.5</v>
      </c>
      <c r="D87" s="222"/>
    </row>
    <row r="88" spans="1:4">
      <c r="A88" s="238" t="s">
        <v>981</v>
      </c>
      <c r="B88" s="238" t="s">
        <v>982</v>
      </c>
      <c r="C88" s="236">
        <v>-2057</v>
      </c>
      <c r="D88" s="222"/>
    </row>
    <row r="89" spans="1:4">
      <c r="A89" s="238" t="s">
        <v>983</v>
      </c>
      <c r="B89" s="238" t="s">
        <v>984</v>
      </c>
      <c r="C89" s="236">
        <v>-3833.37</v>
      </c>
      <c r="D89" s="222"/>
    </row>
    <row r="90" spans="1:4">
      <c r="A90" s="238" t="s">
        <v>985</v>
      </c>
      <c r="B90" s="238" t="s">
        <v>986</v>
      </c>
      <c r="C90" s="236">
        <v>-500</v>
      </c>
      <c r="D90" s="222"/>
    </row>
    <row r="91" spans="1:4">
      <c r="A91" s="238" t="s">
        <v>987</v>
      </c>
      <c r="B91" s="238" t="s">
        <v>988</v>
      </c>
      <c r="C91" s="236">
        <v>-126500</v>
      </c>
      <c r="D91" s="222"/>
    </row>
    <row r="92" spans="1:4">
      <c r="A92" s="238" t="s">
        <v>989</v>
      </c>
      <c r="B92" s="238" t="s">
        <v>990</v>
      </c>
      <c r="C92" s="236">
        <v>-1028400.01</v>
      </c>
      <c r="D92" s="222"/>
    </row>
    <row r="93" spans="1:4">
      <c r="A93" s="238" t="s">
        <v>991</v>
      </c>
      <c r="B93" s="238" t="s">
        <v>992</v>
      </c>
      <c r="C93" s="236">
        <v>-301545</v>
      </c>
      <c r="D93" s="222"/>
    </row>
    <row r="94" spans="1:4">
      <c r="A94" s="238" t="s">
        <v>993</v>
      </c>
      <c r="B94" s="238" t="s">
        <v>994</v>
      </c>
      <c r="C94" s="236">
        <v>-28530</v>
      </c>
      <c r="D94" s="222"/>
    </row>
    <row r="95" spans="1:4">
      <c r="A95" s="238" t="s">
        <v>995</v>
      </c>
      <c r="B95" s="238" t="s">
        <v>996</v>
      </c>
      <c r="C95" s="236">
        <v>-1099.98</v>
      </c>
      <c r="D95" s="222"/>
    </row>
    <row r="96" spans="1:4">
      <c r="A96" s="238" t="s">
        <v>997</v>
      </c>
      <c r="B96" s="238" t="s">
        <v>998</v>
      </c>
      <c r="C96" s="236">
        <v>-663024.12</v>
      </c>
      <c r="D96" s="222"/>
    </row>
    <row r="97" spans="1:4">
      <c r="A97" s="238" t="s">
        <v>999</v>
      </c>
      <c r="B97" s="238" t="s">
        <v>1000</v>
      </c>
      <c r="C97" s="236">
        <v>-585805.57999999996</v>
      </c>
      <c r="D97" s="222"/>
    </row>
    <row r="98" spans="1:4">
      <c r="A98" s="238" t="s">
        <v>1001</v>
      </c>
      <c r="B98" s="238" t="s">
        <v>1002</v>
      </c>
      <c r="C98" s="236">
        <v>-118.13</v>
      </c>
      <c r="D98" s="222"/>
    </row>
    <row r="99" spans="1:4">
      <c r="A99" s="238" t="s">
        <v>1003</v>
      </c>
      <c r="B99" s="238" t="s">
        <v>1004</v>
      </c>
      <c r="C99" s="236">
        <v>-986104.39</v>
      </c>
      <c r="D99" s="222"/>
    </row>
    <row r="100" spans="1:4">
      <c r="A100" s="238" t="s">
        <v>1005</v>
      </c>
      <c r="B100" s="238" t="s">
        <v>1006</v>
      </c>
      <c r="C100" s="236">
        <v>-1.6</v>
      </c>
      <c r="D100" s="222"/>
    </row>
    <row r="101" spans="1:4">
      <c r="A101" s="238" t="s">
        <v>1007</v>
      </c>
      <c r="B101" s="238" t="s">
        <v>1008</v>
      </c>
      <c r="C101" s="236">
        <v>-6.53</v>
      </c>
      <c r="D101" s="222"/>
    </row>
    <row r="102" spans="1:4">
      <c r="A102" s="238" t="s">
        <v>1009</v>
      </c>
      <c r="B102" s="238" t="s">
        <v>1010</v>
      </c>
      <c r="C102" s="236">
        <v>-48.73</v>
      </c>
      <c r="D102" s="222"/>
    </row>
    <row r="103" spans="1:4">
      <c r="A103" s="238" t="s">
        <v>1011</v>
      </c>
      <c r="B103" s="238" t="s">
        <v>1012</v>
      </c>
      <c r="C103" s="236">
        <v>-24.91</v>
      </c>
      <c r="D103" s="222"/>
    </row>
    <row r="104" spans="1:4">
      <c r="A104" s="238" t="s">
        <v>1013</v>
      </c>
      <c r="B104" s="238" t="s">
        <v>1014</v>
      </c>
      <c r="C104" s="236">
        <v>-125418.5</v>
      </c>
      <c r="D104" s="222"/>
    </row>
    <row r="105" spans="1:4">
      <c r="A105" s="238" t="s">
        <v>1015</v>
      </c>
      <c r="B105" s="238" t="s">
        <v>1016</v>
      </c>
      <c r="C105" s="236">
        <v>-7650</v>
      </c>
      <c r="D105" s="222"/>
    </row>
    <row r="106" spans="1:4">
      <c r="A106" s="238" t="s">
        <v>1017</v>
      </c>
      <c r="B106" s="238" t="s">
        <v>1018</v>
      </c>
      <c r="C106" s="236">
        <v>-167596</v>
      </c>
      <c r="D106" s="222"/>
    </row>
    <row r="107" spans="1:4">
      <c r="A107" s="238" t="s">
        <v>1019</v>
      </c>
      <c r="B107" s="238" t="s">
        <v>1020</v>
      </c>
      <c r="C107" s="236">
        <v>-1116359.1000000001</v>
      </c>
      <c r="D107" s="222"/>
    </row>
    <row r="108" spans="1:4">
      <c r="A108" s="238" t="s">
        <v>1021</v>
      </c>
      <c r="B108" s="238" t="s">
        <v>1022</v>
      </c>
      <c r="C108" s="236">
        <v>-32891.4</v>
      </c>
      <c r="D108" s="222"/>
    </row>
    <row r="109" spans="1:4">
      <c r="A109" s="238" t="s">
        <v>1023</v>
      </c>
      <c r="B109" s="238" t="s">
        <v>1024</v>
      </c>
      <c r="C109" s="236">
        <v>-11600</v>
      </c>
      <c r="D109" s="222"/>
    </row>
    <row r="110" spans="1:4">
      <c r="A110" s="238" t="s">
        <v>1025</v>
      </c>
      <c r="B110" s="238" t="s">
        <v>1026</v>
      </c>
      <c r="C110" s="236">
        <v>-886556.68</v>
      </c>
      <c r="D110" s="222"/>
    </row>
    <row r="111" spans="1:4">
      <c r="A111" s="238" t="s">
        <v>1027</v>
      </c>
      <c r="B111" s="238" t="s">
        <v>1028</v>
      </c>
      <c r="C111" s="236">
        <v>-281200</v>
      </c>
      <c r="D111" s="222"/>
    </row>
    <row r="112" spans="1:4">
      <c r="A112" s="238" t="s">
        <v>1029</v>
      </c>
      <c r="B112" s="238" t="s">
        <v>30</v>
      </c>
      <c r="C112" s="236">
        <v>-232667.57</v>
      </c>
      <c r="D112" s="222"/>
    </row>
    <row r="113" spans="1:4">
      <c r="A113" s="238" t="s">
        <v>1030</v>
      </c>
      <c r="B113" s="238" t="s">
        <v>1031</v>
      </c>
      <c r="C113" s="236">
        <v>-902065.26</v>
      </c>
      <c r="D113" s="222"/>
    </row>
    <row r="114" spans="1:4">
      <c r="A114" s="238" t="s">
        <v>1032</v>
      </c>
      <c r="B114" s="238" t="s">
        <v>1033</v>
      </c>
      <c r="C114" s="236">
        <v>-2722.94</v>
      </c>
      <c r="D114" s="222"/>
    </row>
    <row r="115" spans="1:4">
      <c r="A115" s="238" t="s">
        <v>1034</v>
      </c>
      <c r="B115" s="238" t="s">
        <v>1035</v>
      </c>
      <c r="C115" s="236">
        <v>-20420</v>
      </c>
      <c r="D115" s="222"/>
    </row>
    <row r="116" spans="1:4">
      <c r="A116" s="238" t="s">
        <v>1036</v>
      </c>
      <c r="B116" s="238" t="s">
        <v>1037</v>
      </c>
      <c r="C116" s="236">
        <v>-6818.86</v>
      </c>
      <c r="D116" s="222"/>
    </row>
    <row r="117" spans="1:4">
      <c r="A117" s="238" t="s">
        <v>1038</v>
      </c>
      <c r="B117" s="238" t="s">
        <v>1039</v>
      </c>
      <c r="C117" s="236">
        <v>-354128.37</v>
      </c>
      <c r="D117" s="222"/>
    </row>
    <row r="118" spans="1:4">
      <c r="A118" s="238" t="s">
        <v>572</v>
      </c>
      <c r="B118" s="238" t="s">
        <v>572</v>
      </c>
      <c r="C118" s="236"/>
      <c r="D118" s="222"/>
    </row>
    <row r="119" spans="1:4">
      <c r="A119" s="238"/>
      <c r="B119" s="238"/>
      <c r="C119" s="236"/>
      <c r="D119" s="222"/>
    </row>
    <row r="120" spans="1:4" s="8" customFormat="1">
      <c r="A120" s="251"/>
      <c r="B120" s="251" t="s">
        <v>356</v>
      </c>
      <c r="C120" s="233">
        <f>SUM(C8:C119)</f>
        <v>-33422132.980000008</v>
      </c>
      <c r="D120" s="244"/>
    </row>
    <row r="121" spans="1:4" s="8" customFormat="1">
      <c r="A121" s="59"/>
      <c r="B121" s="59"/>
      <c r="C121" s="11"/>
      <c r="D121" s="11"/>
    </row>
    <row r="122" spans="1:4" s="8" customFormat="1">
      <c r="A122" s="59"/>
      <c r="B122" s="59"/>
      <c r="C122" s="11"/>
      <c r="D122" s="11"/>
    </row>
    <row r="123" spans="1:4">
      <c r="A123" s="60"/>
      <c r="B123" s="60"/>
      <c r="C123" s="36"/>
      <c r="D123" s="36"/>
    </row>
    <row r="124" spans="1:4" ht="21.75" customHeight="1">
      <c r="A124" s="309" t="s">
        <v>355</v>
      </c>
      <c r="B124" s="309"/>
      <c r="C124" s="337"/>
      <c r="D124" s="190" t="s">
        <v>354</v>
      </c>
    </row>
    <row r="125" spans="1:4">
      <c r="A125" s="315"/>
      <c r="B125" s="315"/>
      <c r="C125" s="316"/>
      <c r="D125" s="336"/>
    </row>
    <row r="126" spans="1:4" ht="15" customHeight="1">
      <c r="A126" s="228" t="s">
        <v>45</v>
      </c>
      <c r="B126" s="227" t="s">
        <v>46</v>
      </c>
      <c r="C126" s="225" t="s">
        <v>243</v>
      </c>
      <c r="D126" s="225" t="s">
        <v>262</v>
      </c>
    </row>
    <row r="127" spans="1:4">
      <c r="A127" s="238" t="s">
        <v>1040</v>
      </c>
      <c r="B127" s="238" t="s">
        <v>1041</v>
      </c>
      <c r="C127" s="236">
        <v>-67217037.920000002</v>
      </c>
      <c r="D127" s="222"/>
    </row>
    <row r="128" spans="1:4">
      <c r="A128" s="238" t="s">
        <v>1042</v>
      </c>
      <c r="B128" s="238" t="s">
        <v>1043</v>
      </c>
      <c r="C128" s="236">
        <v>-21462989.66</v>
      </c>
      <c r="D128" s="222"/>
    </row>
    <row r="129" spans="1:4">
      <c r="A129" s="238" t="s">
        <v>1044</v>
      </c>
      <c r="B129" s="238" t="s">
        <v>1045</v>
      </c>
      <c r="C129" s="236">
        <v>-3864388.54</v>
      </c>
      <c r="D129" s="222"/>
    </row>
    <row r="130" spans="1:4">
      <c r="A130" s="238" t="s">
        <v>1046</v>
      </c>
      <c r="B130" s="238" t="s">
        <v>1047</v>
      </c>
      <c r="C130" s="236">
        <v>-3199097.51</v>
      </c>
      <c r="D130" s="222"/>
    </row>
    <row r="131" spans="1:4">
      <c r="A131" s="238" t="s">
        <v>1048</v>
      </c>
      <c r="B131" s="238" t="s">
        <v>1049</v>
      </c>
      <c r="C131" s="236">
        <v>-205826.04</v>
      </c>
      <c r="D131" s="222"/>
    </row>
    <row r="132" spans="1:4">
      <c r="A132" s="238" t="s">
        <v>1050</v>
      </c>
      <c r="B132" s="238" t="s">
        <v>1051</v>
      </c>
      <c r="C132" s="236">
        <v>-19000.439999999999</v>
      </c>
      <c r="D132" s="222"/>
    </row>
    <row r="133" spans="1:4">
      <c r="A133" s="238" t="s">
        <v>1052</v>
      </c>
      <c r="B133" s="238" t="s">
        <v>1053</v>
      </c>
      <c r="C133" s="236">
        <v>-2328921.27</v>
      </c>
      <c r="D133" s="222"/>
    </row>
    <row r="134" spans="1:4">
      <c r="A134" s="238" t="s">
        <v>1054</v>
      </c>
      <c r="B134" s="238" t="s">
        <v>1055</v>
      </c>
      <c r="C134" s="236">
        <v>-759319.18</v>
      </c>
      <c r="D134" s="222"/>
    </row>
    <row r="135" spans="1:4">
      <c r="A135" s="238" t="s">
        <v>1056</v>
      </c>
      <c r="B135" s="238" t="s">
        <v>1057</v>
      </c>
      <c r="C135" s="236">
        <v>-1310074.56</v>
      </c>
      <c r="D135" s="222"/>
    </row>
    <row r="136" spans="1:4">
      <c r="A136" s="238" t="s">
        <v>1058</v>
      </c>
      <c r="B136" s="238" t="s">
        <v>1059</v>
      </c>
      <c r="C136" s="236">
        <v>-4845771</v>
      </c>
      <c r="D136" s="222"/>
    </row>
    <row r="137" spans="1:4">
      <c r="A137" s="238" t="s">
        <v>1060</v>
      </c>
      <c r="B137" s="238" t="s">
        <v>1061</v>
      </c>
      <c r="C137" s="236">
        <v>-119395161</v>
      </c>
      <c r="D137" s="222"/>
    </row>
    <row r="138" spans="1:4">
      <c r="A138" s="238" t="s">
        <v>1062</v>
      </c>
      <c r="B138" s="238" t="s">
        <v>1063</v>
      </c>
      <c r="C138" s="236">
        <v>-728.61</v>
      </c>
      <c r="D138" s="222"/>
    </row>
    <row r="139" spans="1:4">
      <c r="A139" s="238" t="s">
        <v>1064</v>
      </c>
      <c r="B139" s="238" t="s">
        <v>1065</v>
      </c>
      <c r="C139" s="236">
        <v>-74.12</v>
      </c>
      <c r="D139" s="222"/>
    </row>
    <row r="140" spans="1:4">
      <c r="A140" s="238" t="s">
        <v>1066</v>
      </c>
      <c r="B140" s="238" t="s">
        <v>1067</v>
      </c>
      <c r="C140" s="236">
        <v>-9765.93</v>
      </c>
      <c r="D140" s="222"/>
    </row>
    <row r="141" spans="1:4">
      <c r="A141" s="238" t="s">
        <v>1068</v>
      </c>
      <c r="B141" s="238" t="s">
        <v>1069</v>
      </c>
      <c r="C141" s="236">
        <v>-4586.43</v>
      </c>
      <c r="D141" s="222"/>
    </row>
    <row r="142" spans="1:4">
      <c r="A142" s="238" t="s">
        <v>1070</v>
      </c>
      <c r="B142" s="238" t="s">
        <v>1071</v>
      </c>
      <c r="C142" s="236">
        <v>-26970.799999999999</v>
      </c>
      <c r="D142" s="222"/>
    </row>
    <row r="143" spans="1:4">
      <c r="A143" s="238" t="s">
        <v>1072</v>
      </c>
      <c r="B143" s="238" t="s">
        <v>1073</v>
      </c>
      <c r="C143" s="236">
        <v>-8165.97</v>
      </c>
      <c r="D143" s="222"/>
    </row>
    <row r="144" spans="1:4">
      <c r="A144" s="238" t="s">
        <v>1074</v>
      </c>
      <c r="B144" s="238" t="s">
        <v>1075</v>
      </c>
      <c r="C144" s="236">
        <v>-211769.41</v>
      </c>
      <c r="D144" s="222"/>
    </row>
    <row r="145" spans="1:4">
      <c r="A145" s="238" t="s">
        <v>1076</v>
      </c>
      <c r="B145" s="238" t="s">
        <v>1077</v>
      </c>
      <c r="C145" s="236">
        <v>-1332579.02</v>
      </c>
      <c r="D145" s="222"/>
    </row>
    <row r="146" spans="1:4">
      <c r="A146" s="238" t="s">
        <v>1078</v>
      </c>
      <c r="B146" s="238" t="s">
        <v>1079</v>
      </c>
      <c r="C146" s="236">
        <v>-276037.40999999997</v>
      </c>
      <c r="D146" s="222"/>
    </row>
    <row r="147" spans="1:4">
      <c r="A147" s="238" t="s">
        <v>1080</v>
      </c>
      <c r="B147" s="238" t="s">
        <v>1081</v>
      </c>
      <c r="C147" s="236">
        <v>-397124.42</v>
      </c>
      <c r="D147" s="222"/>
    </row>
    <row r="148" spans="1:4">
      <c r="A148" s="238" t="s">
        <v>1082</v>
      </c>
      <c r="B148" s="238" t="s">
        <v>1083</v>
      </c>
      <c r="C148" s="236">
        <v>-1402648.57</v>
      </c>
      <c r="D148" s="222"/>
    </row>
    <row r="149" spans="1:4">
      <c r="A149" s="238" t="s">
        <v>1084</v>
      </c>
      <c r="B149" s="238" t="s">
        <v>1085</v>
      </c>
      <c r="C149" s="236">
        <v>-87047.29</v>
      </c>
      <c r="D149" s="222"/>
    </row>
    <row r="150" spans="1:4">
      <c r="A150" s="238" t="s">
        <v>1086</v>
      </c>
      <c r="B150" s="238" t="s">
        <v>1087</v>
      </c>
      <c r="C150" s="236">
        <v>-79025.47</v>
      </c>
      <c r="D150" s="222"/>
    </row>
    <row r="151" spans="1:4">
      <c r="A151" s="238" t="s">
        <v>1088</v>
      </c>
      <c r="B151" s="238" t="s">
        <v>1089</v>
      </c>
      <c r="C151" s="236">
        <v>-62998018</v>
      </c>
      <c r="D151" s="222"/>
    </row>
    <row r="152" spans="1:4">
      <c r="A152" s="238" t="s">
        <v>1090</v>
      </c>
      <c r="B152" s="238" t="s">
        <v>1091</v>
      </c>
      <c r="C152" s="236">
        <v>-4268612.1399999997</v>
      </c>
      <c r="D152" s="222"/>
    </row>
    <row r="153" spans="1:4">
      <c r="A153" s="238" t="s">
        <v>1092</v>
      </c>
      <c r="B153" s="238" t="s">
        <v>1093</v>
      </c>
      <c r="C153" s="236">
        <v>-24774994.469999999</v>
      </c>
      <c r="D153" s="222"/>
    </row>
    <row r="154" spans="1:4">
      <c r="A154" s="238" t="s">
        <v>1094</v>
      </c>
      <c r="B154" s="238" t="s">
        <v>1095</v>
      </c>
      <c r="C154" s="236">
        <v>-30371022.02</v>
      </c>
      <c r="D154" s="222"/>
    </row>
    <row r="155" spans="1:4">
      <c r="A155" s="238"/>
      <c r="B155" s="238"/>
      <c r="C155" s="236"/>
      <c r="D155" s="222"/>
    </row>
    <row r="156" spans="1:4">
      <c r="A156" s="251"/>
      <c r="B156" s="251" t="s">
        <v>353</v>
      </c>
      <c r="C156" s="233">
        <f>SUM(C127:C155)</f>
        <v>-350856757.20000005</v>
      </c>
      <c r="D156" s="244"/>
    </row>
    <row r="157" spans="1:4">
      <c r="A157" s="60"/>
      <c r="B157" s="60"/>
      <c r="C157" s="36"/>
      <c r="D157" s="36"/>
    </row>
    <row r="158" spans="1:4">
      <c r="A158" s="60"/>
      <c r="B158" s="60"/>
      <c r="C158" s="36"/>
      <c r="D158" s="36"/>
    </row>
    <row r="159" spans="1:4">
      <c r="A159" s="60"/>
      <c r="B159" s="60"/>
      <c r="C159" s="36"/>
      <c r="D159" s="36"/>
    </row>
    <row r="160" spans="1:4">
      <c r="A160" s="60"/>
      <c r="B160" s="60"/>
      <c r="C160" s="36"/>
      <c r="D160" s="36"/>
    </row>
    <row r="161" spans="1:4">
      <c r="A161" s="60"/>
      <c r="B161" s="60"/>
      <c r="C161" s="36"/>
      <c r="D161" s="36"/>
    </row>
    <row r="162" spans="1:4">
      <c r="A162" s="60"/>
      <c r="B162" s="60"/>
      <c r="C162" s="36"/>
      <c r="D162" s="36"/>
    </row>
    <row r="163" spans="1:4">
      <c r="A163" s="60"/>
      <c r="B163" s="60"/>
      <c r="C163" s="36"/>
      <c r="D163" s="36"/>
    </row>
    <row r="164" spans="1:4">
      <c r="A164" s="60"/>
      <c r="B164" s="60"/>
      <c r="C164" s="36"/>
      <c r="D164" s="36"/>
    </row>
    <row r="165" spans="1:4">
      <c r="A165" s="60"/>
      <c r="B165" s="60"/>
      <c r="C165" s="36"/>
      <c r="D165" s="36"/>
    </row>
    <row r="166" spans="1:4">
      <c r="A166" s="60"/>
      <c r="B166" s="60"/>
      <c r="C166" s="36"/>
      <c r="D166" s="36"/>
    </row>
    <row r="167" spans="1:4">
      <c r="A167" s="60"/>
      <c r="B167" s="60"/>
      <c r="C167" s="36"/>
      <c r="D167" s="36"/>
    </row>
    <row r="168" spans="1:4">
      <c r="A168" s="60"/>
      <c r="B168" s="60"/>
      <c r="C168" s="36"/>
      <c r="D168" s="36"/>
    </row>
    <row r="169" spans="1:4">
      <c r="A169" s="60"/>
      <c r="B169" s="60"/>
      <c r="C169" s="36"/>
      <c r="D169" s="36"/>
    </row>
    <row r="170" spans="1:4">
      <c r="A170" s="60"/>
      <c r="B170" s="60"/>
      <c r="C170" s="36"/>
      <c r="D170" s="36"/>
    </row>
    <row r="171" spans="1:4">
      <c r="A171" s="60"/>
      <c r="B171" s="60"/>
      <c r="C171" s="36"/>
      <c r="D171" s="36"/>
    </row>
    <row r="172" spans="1:4">
      <c r="A172" s="60"/>
      <c r="B172" s="60"/>
      <c r="C172" s="36"/>
      <c r="D172" s="36"/>
    </row>
    <row r="173" spans="1:4">
      <c r="A173" s="60"/>
      <c r="B173" s="60"/>
      <c r="C173" s="36"/>
      <c r="D173" s="36"/>
    </row>
  </sheetData>
  <dataValidations count="4">
    <dataValidation allowBlank="1" showInputMessage="1" showErrorMessage="1" prompt="Saldo final de la Información Financiera Trimestral que se presenta (trimestral: 1er, 2do, 3ro. o 4to.)." sqref="C7 C126"/>
    <dataValidation allowBlank="1" showInputMessage="1" showErrorMessage="1" prompt="Corresponde al número de la cuenta de acuerdo al Plan de Cuentas emitido por el CONAC (DOF 23/12/2015)." sqref="A7 A126"/>
    <dataValidation allowBlank="1" showInputMessage="1" showErrorMessage="1" prompt="Corresponde al nombre o descripción de la cuenta de acuerdo al Plan de Cuentas emitido por el CONAC." sqref="B7 B126"/>
    <dataValidation allowBlank="1" showInputMessage="1" showErrorMessage="1" prompt="Características cualitativas significativas que les impacten financieramente." sqref="D7 D126"/>
  </dataValidations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view="pageBreakPreview" zoomScale="110" zoomScaleSheetLayoutView="110" workbookViewId="0">
      <selection activeCell="F12" sqref="F12"/>
    </sheetView>
  </sheetViews>
  <sheetFormatPr baseColWidth="10" defaultColWidth="12.42578125" defaultRowHeight="11.25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>
      <c r="A1" s="59"/>
      <c r="B1" s="59"/>
      <c r="C1" s="11"/>
      <c r="D1" s="11"/>
    </row>
    <row r="2" spans="1:4" ht="15" customHeight="1">
      <c r="A2" s="452" t="s">
        <v>143</v>
      </c>
      <c r="B2" s="453"/>
      <c r="C2" s="11"/>
      <c r="D2" s="11"/>
    </row>
    <row r="3" spans="1:4" ht="12" thickBot="1">
      <c r="A3" s="15"/>
      <c r="B3" s="15"/>
      <c r="C3" s="11"/>
      <c r="D3" s="11"/>
    </row>
    <row r="4" spans="1:4" ht="14.1" customHeight="1">
      <c r="A4" s="137" t="s">
        <v>234</v>
      </c>
      <c r="B4" s="117"/>
      <c r="C4" s="118"/>
      <c r="D4" s="119"/>
    </row>
    <row r="5" spans="1:4" ht="14.1" customHeight="1">
      <c r="A5" s="139" t="s">
        <v>144</v>
      </c>
      <c r="B5" s="92"/>
      <c r="C5" s="92"/>
      <c r="D5" s="93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120"/>
      <c r="D7" s="121"/>
    </row>
    <row r="8" spans="1:4">
      <c r="A8" s="88"/>
      <c r="B8" s="88"/>
    </row>
    <row r="9" spans="1:4">
      <c r="A9" s="60"/>
      <c r="B9" s="60"/>
      <c r="C9" s="36"/>
      <c r="D9" s="36"/>
    </row>
    <row r="10" spans="1:4">
      <c r="A10" s="60"/>
      <c r="B10" s="60"/>
      <c r="C10" s="36"/>
      <c r="D10" s="36"/>
    </row>
    <row r="11" spans="1:4">
      <c r="A11" s="60"/>
      <c r="B11" s="60"/>
      <c r="C11" s="36"/>
      <c r="D11" s="36"/>
    </row>
    <row r="12" spans="1:4">
      <c r="A12" s="60"/>
      <c r="B12" s="60"/>
      <c r="C12" s="36"/>
      <c r="D12" s="36"/>
    </row>
    <row r="13" spans="1:4">
      <c r="A13" s="60"/>
      <c r="B13" s="60"/>
      <c r="C13" s="36"/>
      <c r="D13" s="36"/>
    </row>
    <row r="14" spans="1:4">
      <c r="A14" s="60"/>
      <c r="B14" s="60"/>
      <c r="C14" s="36"/>
      <c r="D14" s="36"/>
    </row>
    <row r="15" spans="1:4">
      <c r="A15" s="60"/>
      <c r="B15" s="60"/>
      <c r="C15" s="36"/>
      <c r="D15" s="36"/>
    </row>
    <row r="16" spans="1:4">
      <c r="A16" s="60"/>
      <c r="B16" s="60"/>
      <c r="C16" s="36"/>
      <c r="D16" s="36"/>
    </row>
    <row r="17" spans="1:4">
      <c r="A17" s="60"/>
      <c r="B17" s="60"/>
      <c r="C17" s="36"/>
      <c r="D17" s="36"/>
    </row>
    <row r="18" spans="1:4">
      <c r="A18" s="60"/>
      <c r="B18" s="60"/>
      <c r="C18" s="36"/>
      <c r="D18" s="36"/>
    </row>
    <row r="19" spans="1:4">
      <c r="A19" s="60"/>
      <c r="B19" s="60"/>
      <c r="C19" s="36"/>
      <c r="D19" s="36"/>
    </row>
    <row r="20" spans="1:4">
      <c r="A20" s="60"/>
      <c r="B20" s="60"/>
      <c r="C20" s="36"/>
      <c r="D20" s="36"/>
    </row>
    <row r="21" spans="1:4">
      <c r="A21" s="60"/>
      <c r="B21" s="60"/>
      <c r="C21" s="36"/>
      <c r="D21" s="36"/>
    </row>
    <row r="22" spans="1:4">
      <c r="A22" s="60"/>
      <c r="B22" s="60"/>
      <c r="C22" s="36"/>
      <c r="D22" s="36"/>
    </row>
    <row r="23" spans="1:4">
      <c r="A23" s="60"/>
      <c r="B23" s="60"/>
      <c r="C23" s="36"/>
      <c r="D23" s="36"/>
    </row>
    <row r="24" spans="1:4">
      <c r="A24" s="60"/>
      <c r="B24" s="60"/>
      <c r="C24" s="36"/>
      <c r="D24" s="36"/>
    </row>
    <row r="25" spans="1:4">
      <c r="A25" s="60"/>
      <c r="B25" s="60"/>
      <c r="C25" s="36"/>
      <c r="D25" s="36"/>
    </row>
    <row r="26" spans="1:4">
      <c r="A26" s="60"/>
      <c r="B26" s="60"/>
      <c r="C26" s="36"/>
      <c r="D26" s="36"/>
    </row>
    <row r="27" spans="1:4">
      <c r="A27" s="60"/>
      <c r="B27" s="60"/>
      <c r="C27" s="36"/>
      <c r="D27" s="36"/>
    </row>
    <row r="28" spans="1:4">
      <c r="A28" s="60"/>
      <c r="B28" s="60"/>
      <c r="C28" s="36"/>
      <c r="D28" s="36"/>
    </row>
    <row r="29" spans="1:4">
      <c r="A29" s="60"/>
      <c r="B29" s="60"/>
      <c r="C29" s="36"/>
      <c r="D29" s="36"/>
    </row>
    <row r="30" spans="1:4">
      <c r="A30" s="60"/>
      <c r="B30" s="60"/>
      <c r="C30" s="36"/>
      <c r="D30" s="36"/>
    </row>
    <row r="31" spans="1:4">
      <c r="A31" s="60"/>
      <c r="B31" s="60"/>
      <c r="C31" s="36"/>
      <c r="D31" s="36"/>
    </row>
    <row r="32" spans="1:4">
      <c r="A32" s="60"/>
      <c r="B32" s="60"/>
      <c r="C32" s="36"/>
      <c r="D32" s="36"/>
    </row>
    <row r="33" spans="1:4">
      <c r="A33" s="60"/>
      <c r="B33" s="60"/>
      <c r="C33" s="36"/>
      <c r="D33" s="36"/>
    </row>
    <row r="34" spans="1:4">
      <c r="A34" s="60"/>
      <c r="B34" s="60"/>
      <c r="C34" s="36"/>
      <c r="D34" s="36"/>
    </row>
    <row r="35" spans="1:4">
      <c r="A35" s="60"/>
      <c r="B35" s="60"/>
      <c r="C35" s="36"/>
      <c r="D35" s="36"/>
    </row>
    <row r="36" spans="1:4">
      <c r="A36" s="60"/>
      <c r="B36" s="60"/>
      <c r="C36" s="36"/>
      <c r="D36" s="36"/>
    </row>
    <row r="37" spans="1:4">
      <c r="A37" s="60"/>
      <c r="B37" s="60"/>
      <c r="C37" s="36"/>
      <c r="D37" s="36"/>
    </row>
    <row r="38" spans="1:4">
      <c r="A38" s="60"/>
      <c r="B38" s="60"/>
      <c r="C38" s="36"/>
      <c r="D38" s="36"/>
    </row>
    <row r="39" spans="1:4">
      <c r="A39" s="60"/>
      <c r="B39" s="60"/>
      <c r="C39" s="36"/>
      <c r="D39" s="36"/>
    </row>
    <row r="40" spans="1:4">
      <c r="A40" s="60"/>
      <c r="B40" s="60"/>
      <c r="C40" s="36"/>
      <c r="D40" s="36"/>
    </row>
    <row r="41" spans="1:4">
      <c r="A41" s="60"/>
      <c r="B41" s="60"/>
      <c r="C41" s="36"/>
      <c r="D41" s="36"/>
    </row>
    <row r="42" spans="1:4">
      <c r="A42" s="60"/>
      <c r="B42" s="60"/>
      <c r="C42" s="36"/>
      <c r="D42" s="36"/>
    </row>
    <row r="43" spans="1:4">
      <c r="A43" s="60"/>
      <c r="B43" s="60"/>
      <c r="C43" s="36"/>
      <c r="D43" s="36"/>
    </row>
    <row r="44" spans="1:4">
      <c r="A44" s="60"/>
      <c r="B44" s="60"/>
      <c r="C44" s="36"/>
      <c r="D44" s="36"/>
    </row>
    <row r="45" spans="1:4">
      <c r="A45" s="60"/>
      <c r="B45" s="60"/>
      <c r="C45" s="36"/>
      <c r="D45" s="36"/>
    </row>
    <row r="46" spans="1:4">
      <c r="A46" s="60"/>
      <c r="B46" s="60"/>
      <c r="C46" s="36"/>
      <c r="D46" s="36"/>
    </row>
    <row r="47" spans="1:4">
      <c r="A47" s="60"/>
      <c r="B47" s="60"/>
      <c r="C47" s="36"/>
      <c r="D47" s="36"/>
    </row>
    <row r="48" spans="1:4">
      <c r="A48" s="60"/>
      <c r="B48" s="60"/>
      <c r="C48" s="36"/>
      <c r="D48" s="36"/>
    </row>
    <row r="49" spans="1:4">
      <c r="A49" s="60"/>
      <c r="B49" s="60"/>
      <c r="C49" s="36"/>
      <c r="D49" s="36"/>
    </row>
    <row r="50" spans="1:4">
      <c r="A50" s="60"/>
      <c r="B50" s="60"/>
      <c r="C50" s="36"/>
      <c r="D50" s="36"/>
    </row>
    <row r="51" spans="1:4">
      <c r="A51" s="60"/>
      <c r="B51" s="60"/>
      <c r="C51" s="36"/>
      <c r="D51" s="36"/>
    </row>
    <row r="52" spans="1:4">
      <c r="A52" s="60"/>
      <c r="B52" s="60"/>
      <c r="C52" s="36"/>
      <c r="D52" s="36"/>
    </row>
    <row r="53" spans="1:4">
      <c r="A53" s="60"/>
      <c r="B53" s="60"/>
      <c r="C53" s="36"/>
      <c r="D53" s="36"/>
    </row>
    <row r="54" spans="1:4">
      <c r="A54" s="60"/>
      <c r="B54" s="60"/>
      <c r="C54" s="36"/>
      <c r="D54" s="36"/>
    </row>
    <row r="55" spans="1:4">
      <c r="A55" s="60"/>
      <c r="B55" s="60"/>
      <c r="C55" s="36"/>
      <c r="D55" s="36"/>
    </row>
    <row r="56" spans="1:4">
      <c r="A56" s="60"/>
      <c r="B56" s="60"/>
      <c r="C56" s="36"/>
      <c r="D56" s="36"/>
    </row>
    <row r="57" spans="1:4">
      <c r="A57" s="60"/>
      <c r="B57" s="60"/>
      <c r="C57" s="36"/>
      <c r="D57" s="36"/>
    </row>
    <row r="58" spans="1:4">
      <c r="A58" s="60"/>
      <c r="B58" s="60"/>
      <c r="C58" s="36"/>
      <c r="D58" s="36"/>
    </row>
    <row r="59" spans="1:4">
      <c r="A59" s="60"/>
      <c r="B59" s="60"/>
      <c r="C59" s="36"/>
      <c r="D59" s="36"/>
    </row>
    <row r="60" spans="1:4">
      <c r="A60" s="60"/>
      <c r="B60" s="60"/>
      <c r="C60" s="36"/>
      <c r="D60" s="36"/>
    </row>
    <row r="61" spans="1:4">
      <c r="A61" s="60"/>
      <c r="B61" s="60"/>
      <c r="C61" s="36"/>
      <c r="D61" s="36"/>
    </row>
    <row r="62" spans="1:4">
      <c r="A62" s="60"/>
      <c r="B62" s="60"/>
      <c r="C62" s="36"/>
      <c r="D62" s="36"/>
    </row>
    <row r="63" spans="1:4">
      <c r="A63" s="60"/>
      <c r="B63" s="60"/>
      <c r="C63" s="36"/>
      <c r="D63" s="36"/>
    </row>
    <row r="64" spans="1:4">
      <c r="A64" s="60"/>
      <c r="B64" s="60"/>
      <c r="C64" s="36"/>
      <c r="D64" s="36"/>
    </row>
    <row r="65" spans="1:4">
      <c r="A65" s="60"/>
      <c r="B65" s="60"/>
      <c r="C65" s="36"/>
      <c r="D65" s="36"/>
    </row>
    <row r="66" spans="1:4">
      <c r="A66" s="60"/>
      <c r="B66" s="60"/>
      <c r="C66" s="36"/>
      <c r="D66" s="36"/>
    </row>
    <row r="67" spans="1:4">
      <c r="A67" s="60"/>
      <c r="B67" s="60"/>
      <c r="C67" s="36"/>
      <c r="D67" s="36"/>
    </row>
    <row r="68" spans="1:4">
      <c r="A68" s="60"/>
      <c r="B68" s="60"/>
      <c r="C68" s="36"/>
      <c r="D68" s="36"/>
    </row>
    <row r="69" spans="1:4">
      <c r="A69" s="60"/>
      <c r="B69" s="60"/>
      <c r="C69" s="36"/>
      <c r="D69" s="36"/>
    </row>
    <row r="70" spans="1:4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14"/>
  <sheetViews>
    <sheetView zoomScaleSheetLayoutView="100" workbookViewId="0">
      <selection sqref="A1:E1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>
      <c r="A1" s="21" t="s">
        <v>43</v>
      </c>
      <c r="B1" s="21"/>
      <c r="C1" s="4"/>
      <c r="E1" s="5"/>
    </row>
    <row r="2" spans="1:5">
      <c r="A2" s="21" t="s">
        <v>0</v>
      </c>
      <c r="B2" s="21"/>
      <c r="C2" s="4"/>
    </row>
    <row r="3" spans="1:5">
      <c r="A3" s="12"/>
      <c r="B3" s="12"/>
      <c r="C3" s="22"/>
      <c r="D3" s="12"/>
      <c r="E3" s="12"/>
    </row>
    <row r="4" spans="1:5">
      <c r="A4" s="12"/>
      <c r="B4" s="12"/>
      <c r="C4" s="22"/>
      <c r="D4" s="12"/>
      <c r="E4" s="12"/>
    </row>
    <row r="5" spans="1:5" ht="11.25" customHeight="1">
      <c r="A5" s="309" t="s">
        <v>361</v>
      </c>
      <c r="B5" s="309"/>
      <c r="C5" s="22"/>
      <c r="E5" s="190" t="s">
        <v>360</v>
      </c>
    </row>
    <row r="6" spans="1:5">
      <c r="A6" s="315"/>
      <c r="B6" s="315"/>
      <c r="C6" s="316"/>
      <c r="D6" s="315"/>
      <c r="E6" s="336"/>
    </row>
    <row r="7" spans="1:5" ht="15" customHeight="1">
      <c r="A7" s="228" t="s">
        <v>45</v>
      </c>
      <c r="B7" s="227" t="s">
        <v>46</v>
      </c>
      <c r="C7" s="225" t="s">
        <v>243</v>
      </c>
      <c r="D7" s="343" t="s">
        <v>340</v>
      </c>
      <c r="E7" s="225" t="s">
        <v>262</v>
      </c>
    </row>
    <row r="8" spans="1:5">
      <c r="A8" s="342" t="s">
        <v>572</v>
      </c>
      <c r="B8" s="342" t="s">
        <v>572</v>
      </c>
      <c r="C8" s="341"/>
      <c r="D8" s="340"/>
      <c r="E8" s="340"/>
    </row>
    <row r="9" spans="1:5">
      <c r="A9" s="342"/>
      <c r="B9" s="342"/>
      <c r="C9" s="341"/>
      <c r="D9" s="340"/>
      <c r="E9" s="340"/>
    </row>
    <row r="10" spans="1:5">
      <c r="A10" s="342"/>
      <c r="B10" s="342"/>
      <c r="C10" s="341"/>
      <c r="D10" s="340"/>
      <c r="E10" s="340"/>
    </row>
    <row r="11" spans="1:5">
      <c r="A11" s="342"/>
      <c r="B11" s="342"/>
      <c r="C11" s="341"/>
      <c r="D11" s="340"/>
      <c r="E11" s="340"/>
    </row>
    <row r="12" spans="1:5">
      <c r="A12" s="342"/>
      <c r="B12" s="342"/>
      <c r="C12" s="341"/>
      <c r="D12" s="340"/>
      <c r="E12" s="340"/>
    </row>
    <row r="13" spans="1:5">
      <c r="A13" s="342"/>
      <c r="B13" s="342"/>
      <c r="C13" s="341"/>
      <c r="D13" s="340"/>
      <c r="E13" s="340"/>
    </row>
    <row r="14" spans="1:5">
      <c r="A14" s="339"/>
      <c r="B14" s="251" t="s">
        <v>359</v>
      </c>
      <c r="C14" s="220">
        <f>SUM(C8:C13)</f>
        <v>0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"/>
  <sheetViews>
    <sheetView view="pageBreakPreview" zoomScale="110" zoomScaleSheetLayoutView="110" workbookViewId="0">
      <selection activeCell="G7" sqref="G7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>
      <c r="A2" s="452" t="s">
        <v>143</v>
      </c>
      <c r="B2" s="453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154"/>
      <c r="C4" s="154"/>
      <c r="D4" s="154"/>
      <c r="E4" s="155"/>
    </row>
    <row r="5" spans="1:5" ht="14.1" customHeight="1">
      <c r="A5" s="139" t="s">
        <v>144</v>
      </c>
      <c r="B5" s="145"/>
      <c r="C5" s="145"/>
      <c r="D5" s="145"/>
      <c r="E5" s="146"/>
    </row>
    <row r="6" spans="1:5" ht="14.1" customHeight="1">
      <c r="A6" s="139" t="s">
        <v>173</v>
      </c>
      <c r="B6" s="140"/>
      <c r="C6" s="140"/>
      <c r="D6" s="140"/>
      <c r="E6" s="167"/>
    </row>
    <row r="7" spans="1:5" ht="27.95" customHeight="1">
      <c r="A7" s="459" t="s">
        <v>205</v>
      </c>
      <c r="B7" s="470"/>
      <c r="C7" s="470"/>
      <c r="D7" s="470"/>
      <c r="E7" s="471"/>
    </row>
    <row r="8" spans="1:5" ht="14.1" customHeight="1" thickBot="1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69"/>
  <sheetViews>
    <sheetView topLeftCell="A65" zoomScaleSheetLayoutView="100" workbookViewId="0">
      <selection sqref="A1:E168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>
      <c r="A1" s="21" t="s">
        <v>43</v>
      </c>
      <c r="B1" s="21"/>
      <c r="C1" s="22"/>
      <c r="D1" s="356"/>
      <c r="E1" s="5"/>
    </row>
    <row r="2" spans="1:8" s="12" customFormat="1" ht="11.25" customHeight="1">
      <c r="A2" s="21" t="s">
        <v>0</v>
      </c>
      <c r="B2" s="21"/>
      <c r="C2" s="22"/>
      <c r="D2" s="356"/>
      <c r="E2" s="35"/>
    </row>
    <row r="3" spans="1:8" s="12" customFormat="1" ht="10.5" customHeight="1">
      <c r="C3" s="22"/>
      <c r="D3" s="356"/>
      <c r="E3" s="35"/>
    </row>
    <row r="4" spans="1:8" s="12" customFormat="1" ht="10.5" customHeight="1">
      <c r="C4" s="22"/>
      <c r="D4" s="356"/>
      <c r="E4" s="35"/>
    </row>
    <row r="5" spans="1:8" s="12" customFormat="1" ht="11.25" customHeight="1">
      <c r="A5" s="217" t="s">
        <v>366</v>
      </c>
      <c r="B5" s="217"/>
      <c r="C5" s="22"/>
      <c r="D5" s="355"/>
      <c r="E5" s="354" t="s">
        <v>365</v>
      </c>
    </row>
    <row r="6" spans="1:8" ht="11.25" customHeight="1">
      <c r="A6" s="249"/>
      <c r="B6" s="249"/>
      <c r="C6" s="247"/>
      <c r="D6" s="353"/>
      <c r="E6" s="3"/>
      <c r="F6" s="89"/>
      <c r="G6" s="89"/>
      <c r="H6" s="89"/>
    </row>
    <row r="7" spans="1:8" ht="15" customHeight="1">
      <c r="A7" s="228" t="s">
        <v>45</v>
      </c>
      <c r="B7" s="227" t="s">
        <v>46</v>
      </c>
      <c r="C7" s="225" t="s">
        <v>243</v>
      </c>
      <c r="D7" s="352" t="s">
        <v>364</v>
      </c>
      <c r="E7" s="351" t="s">
        <v>363</v>
      </c>
      <c r="F7" s="89"/>
      <c r="G7" s="89"/>
      <c r="H7" s="89"/>
    </row>
    <row r="8" spans="1:8">
      <c r="A8" s="238" t="s">
        <v>1096</v>
      </c>
      <c r="B8" s="238" t="s">
        <v>1097</v>
      </c>
      <c r="C8" s="252">
        <v>4821079.4400000004</v>
      </c>
      <c r="D8" s="350">
        <f>C8/C168</f>
        <v>2.0357478041685178E-2</v>
      </c>
      <c r="E8" s="349"/>
    </row>
    <row r="9" spans="1:8">
      <c r="A9" s="238" t="s">
        <v>1098</v>
      </c>
      <c r="B9" s="238" t="s">
        <v>1099</v>
      </c>
      <c r="C9" s="252">
        <v>27509587.940000001</v>
      </c>
      <c r="D9" s="350">
        <f>C9/C168</f>
        <v>0.1161619175527125</v>
      </c>
      <c r="E9" s="349"/>
    </row>
    <row r="10" spans="1:8">
      <c r="A10" s="238" t="s">
        <v>1100</v>
      </c>
      <c r="B10" s="238" t="s">
        <v>1101</v>
      </c>
      <c r="C10" s="252">
        <v>25378319.390000001</v>
      </c>
      <c r="D10" s="350">
        <f>C10/C168</f>
        <v>0.10716242827909057</v>
      </c>
      <c r="E10" s="349"/>
    </row>
    <row r="11" spans="1:8">
      <c r="A11" s="238" t="s">
        <v>1102</v>
      </c>
      <c r="B11" s="238" t="s">
        <v>1103</v>
      </c>
      <c r="C11" s="252">
        <v>9792.24</v>
      </c>
      <c r="D11" s="350">
        <f>C11/C168</f>
        <v>4.1348688247068431E-5</v>
      </c>
      <c r="E11" s="349"/>
    </row>
    <row r="12" spans="1:8">
      <c r="A12" s="238" t="s">
        <v>1104</v>
      </c>
      <c r="B12" s="238" t="s">
        <v>1105</v>
      </c>
      <c r="C12" s="252">
        <v>973065.24</v>
      </c>
      <c r="D12" s="350">
        <f>C12/C168</f>
        <v>4.1088628600625416E-3</v>
      </c>
      <c r="E12" s="349"/>
    </row>
    <row r="13" spans="1:8">
      <c r="A13" s="238" t="s">
        <v>1106</v>
      </c>
      <c r="B13" s="238" t="s">
        <v>1107</v>
      </c>
      <c r="C13" s="252">
        <v>7095636.1900000004</v>
      </c>
      <c r="D13" s="350">
        <f>C13/C168</f>
        <v>2.9962015711923567E-2</v>
      </c>
      <c r="E13" s="349"/>
    </row>
    <row r="14" spans="1:8">
      <c r="A14" s="238" t="s">
        <v>1108</v>
      </c>
      <c r="B14" s="238" t="s">
        <v>1109</v>
      </c>
      <c r="C14" s="252">
        <v>610957</v>
      </c>
      <c r="D14" s="350">
        <f>C14/C168</f>
        <v>2.5798255072755761E-3</v>
      </c>
      <c r="E14" s="349"/>
    </row>
    <row r="15" spans="1:8">
      <c r="A15" s="238" t="s">
        <v>1110</v>
      </c>
      <c r="B15" s="238" t="s">
        <v>1111</v>
      </c>
      <c r="C15" s="252">
        <v>462900.55</v>
      </c>
      <c r="D15" s="350">
        <f>C15/C168</f>
        <v>1.9546427100792579E-3</v>
      </c>
      <c r="E15" s="349"/>
    </row>
    <row r="16" spans="1:8">
      <c r="A16" s="238" t="s">
        <v>1112</v>
      </c>
      <c r="B16" s="238" t="s">
        <v>1113</v>
      </c>
      <c r="C16" s="252">
        <v>15621759.26</v>
      </c>
      <c r="D16" s="350">
        <f>C16/C168</f>
        <v>6.5964401762262204E-2</v>
      </c>
      <c r="E16" s="349"/>
    </row>
    <row r="17" spans="1:5">
      <c r="A17" s="238" t="s">
        <v>1114</v>
      </c>
      <c r="B17" s="238" t="s">
        <v>1115</v>
      </c>
      <c r="C17" s="252">
        <v>240958.28</v>
      </c>
      <c r="D17" s="350">
        <f>C17/C168</f>
        <v>1.0174698332832757E-3</v>
      </c>
      <c r="E17" s="349"/>
    </row>
    <row r="18" spans="1:5">
      <c r="A18" s="238" t="s">
        <v>1116</v>
      </c>
      <c r="B18" s="238" t="s">
        <v>1117</v>
      </c>
      <c r="C18" s="252">
        <v>471947.77</v>
      </c>
      <c r="D18" s="350">
        <f>C18/C168</f>
        <v>1.9928454787289892E-3</v>
      </c>
      <c r="E18" s="349"/>
    </row>
    <row r="19" spans="1:5">
      <c r="A19" s="238" t="s">
        <v>1118</v>
      </c>
      <c r="B19" s="238" t="s">
        <v>1119</v>
      </c>
      <c r="C19" s="252">
        <v>2244505.58</v>
      </c>
      <c r="D19" s="350">
        <f>C19/C168</f>
        <v>9.4776436746061687E-3</v>
      </c>
      <c r="E19" s="349"/>
    </row>
    <row r="20" spans="1:5">
      <c r="A20" s="238" t="s">
        <v>1120</v>
      </c>
      <c r="B20" s="238" t="s">
        <v>1121</v>
      </c>
      <c r="C20" s="252">
        <v>5088546.8899999997</v>
      </c>
      <c r="D20" s="350">
        <f>C20/C168</f>
        <v>2.1486885430218171E-2</v>
      </c>
      <c r="E20" s="349"/>
    </row>
    <row r="21" spans="1:5">
      <c r="A21" s="238" t="s">
        <v>1122</v>
      </c>
      <c r="B21" s="238" t="s">
        <v>1123</v>
      </c>
      <c r="C21" s="252">
        <v>1687198</v>
      </c>
      <c r="D21" s="350">
        <f>C21/C168</f>
        <v>7.1243580746670181E-3</v>
      </c>
      <c r="E21" s="349"/>
    </row>
    <row r="22" spans="1:5">
      <c r="A22" s="238" t="s">
        <v>1124</v>
      </c>
      <c r="B22" s="238" t="s">
        <v>1125</v>
      </c>
      <c r="C22" s="252">
        <v>8965097.0299999993</v>
      </c>
      <c r="D22" s="350">
        <f>C22/C168</f>
        <v>3.785599640104706E-2</v>
      </c>
      <c r="E22" s="349"/>
    </row>
    <row r="23" spans="1:5">
      <c r="A23" s="238" t="s">
        <v>1126</v>
      </c>
      <c r="B23" s="238" t="s">
        <v>1127</v>
      </c>
      <c r="C23" s="252">
        <v>350671.19</v>
      </c>
      <c r="D23" s="350">
        <f>C23/C168</f>
        <v>1.4807432939285088E-3</v>
      </c>
      <c r="E23" s="349"/>
    </row>
    <row r="24" spans="1:5">
      <c r="A24" s="238" t="s">
        <v>1128</v>
      </c>
      <c r="B24" s="238" t="s">
        <v>1129</v>
      </c>
      <c r="C24" s="252">
        <v>1016771.69</v>
      </c>
      <c r="D24" s="350">
        <f>C24/C168</f>
        <v>4.2934176070291274E-3</v>
      </c>
      <c r="E24" s="349"/>
    </row>
    <row r="25" spans="1:5">
      <c r="A25" s="238" t="s">
        <v>1130</v>
      </c>
      <c r="B25" s="238" t="s">
        <v>1131</v>
      </c>
      <c r="C25" s="252">
        <v>1103763.3500000001</v>
      </c>
      <c r="D25" s="350">
        <f>C25/C168</f>
        <v>4.6607483739869405E-3</v>
      </c>
      <c r="E25" s="349"/>
    </row>
    <row r="26" spans="1:5">
      <c r="A26" s="238" t="s">
        <v>1132</v>
      </c>
      <c r="B26" s="238" t="s">
        <v>1133</v>
      </c>
      <c r="C26" s="252">
        <v>735242.52</v>
      </c>
      <c r="D26" s="350">
        <f>C26/C168</f>
        <v>3.1046332346295613E-3</v>
      </c>
      <c r="E26" s="349"/>
    </row>
    <row r="27" spans="1:5">
      <c r="A27" s="238" t="s">
        <v>1134</v>
      </c>
      <c r="B27" s="238" t="s">
        <v>1135</v>
      </c>
      <c r="C27" s="252">
        <v>1649.5</v>
      </c>
      <c r="D27" s="350">
        <f>C27/C168</f>
        <v>6.9651745937129174E-6</v>
      </c>
      <c r="E27" s="349"/>
    </row>
    <row r="28" spans="1:5">
      <c r="A28" s="238" t="s">
        <v>1136</v>
      </c>
      <c r="B28" s="238" t="s">
        <v>1137</v>
      </c>
      <c r="C28" s="252">
        <v>46702.11</v>
      </c>
      <c r="D28" s="350">
        <f>C28/C168</f>
        <v>1.9720421342515063E-4</v>
      </c>
      <c r="E28" s="349"/>
    </row>
    <row r="29" spans="1:5">
      <c r="A29" s="238" t="s">
        <v>1138</v>
      </c>
      <c r="B29" s="238" t="s">
        <v>1139</v>
      </c>
      <c r="C29" s="252">
        <v>589418.15</v>
      </c>
      <c r="D29" s="350">
        <f>C29/C168</f>
        <v>2.4888756128846738E-3</v>
      </c>
      <c r="E29" s="349"/>
    </row>
    <row r="30" spans="1:5">
      <c r="A30" s="238" t="s">
        <v>1140</v>
      </c>
      <c r="B30" s="238" t="s">
        <v>1141</v>
      </c>
      <c r="C30" s="252">
        <v>2320</v>
      </c>
      <c r="D30" s="350">
        <f>C30/C168</f>
        <v>9.7964262245613628E-6</v>
      </c>
      <c r="E30" s="349"/>
    </row>
    <row r="31" spans="1:5">
      <c r="A31" s="238" t="s">
        <v>1142</v>
      </c>
      <c r="B31" s="238" t="s">
        <v>1143</v>
      </c>
      <c r="C31" s="252">
        <v>39139</v>
      </c>
      <c r="D31" s="350">
        <f>C31/C168</f>
        <v>1.6526824396685653E-4</v>
      </c>
      <c r="E31" s="349"/>
    </row>
    <row r="32" spans="1:5">
      <c r="A32" s="238" t="s">
        <v>1144</v>
      </c>
      <c r="B32" s="238" t="s">
        <v>1145</v>
      </c>
      <c r="C32" s="252">
        <v>252809.96</v>
      </c>
      <c r="D32" s="350">
        <f>C32/C168</f>
        <v>1.0675147077475471E-3</v>
      </c>
      <c r="E32" s="349"/>
    </row>
    <row r="33" spans="1:5">
      <c r="A33" s="238" t="s">
        <v>1146</v>
      </c>
      <c r="B33" s="238" t="s">
        <v>1147</v>
      </c>
      <c r="C33" s="252">
        <v>3446.2</v>
      </c>
      <c r="D33" s="350">
        <f>C33/C168</f>
        <v>1.455191554098421E-5</v>
      </c>
      <c r="E33" s="349"/>
    </row>
    <row r="34" spans="1:5">
      <c r="A34" s="238" t="s">
        <v>1148</v>
      </c>
      <c r="B34" s="238" t="s">
        <v>1149</v>
      </c>
      <c r="C34" s="252">
        <v>121437.6</v>
      </c>
      <c r="D34" s="350">
        <f>C34/C168</f>
        <v>5.1278210745163487E-4</v>
      </c>
      <c r="E34" s="349"/>
    </row>
    <row r="35" spans="1:5">
      <c r="A35" s="238" t="s">
        <v>1150</v>
      </c>
      <c r="B35" s="238" t="s">
        <v>1151</v>
      </c>
      <c r="C35" s="252">
        <v>262562.62</v>
      </c>
      <c r="D35" s="350">
        <f>C35/C168</f>
        <v>1.1086962655851465E-3</v>
      </c>
      <c r="E35" s="349"/>
    </row>
    <row r="36" spans="1:5">
      <c r="A36" s="238" t="s">
        <v>1152</v>
      </c>
      <c r="B36" s="238" t="s">
        <v>1153</v>
      </c>
      <c r="C36" s="252">
        <v>61999.31</v>
      </c>
      <c r="D36" s="350">
        <f>C36/C168</f>
        <v>2.617981320640989E-4</v>
      </c>
      <c r="E36" s="349"/>
    </row>
    <row r="37" spans="1:5">
      <c r="A37" s="238" t="s">
        <v>1154</v>
      </c>
      <c r="B37" s="238" t="s">
        <v>1155</v>
      </c>
      <c r="C37" s="252">
        <v>39740</v>
      </c>
      <c r="D37" s="350">
        <f>C37/C168</f>
        <v>1.6780602507071921E-4</v>
      </c>
      <c r="E37" s="349"/>
    </row>
    <row r="38" spans="1:5">
      <c r="A38" s="238" t="s">
        <v>1156</v>
      </c>
      <c r="B38" s="238" t="s">
        <v>1157</v>
      </c>
      <c r="C38" s="252">
        <v>68893.149999999994</v>
      </c>
      <c r="D38" s="350">
        <f>C38/C168</f>
        <v>2.9090804368648259E-4</v>
      </c>
      <c r="E38" s="349"/>
    </row>
    <row r="39" spans="1:5">
      <c r="A39" s="238" t="s">
        <v>1158</v>
      </c>
      <c r="B39" s="238" t="s">
        <v>1159</v>
      </c>
      <c r="C39" s="252">
        <v>76529.52</v>
      </c>
      <c r="D39" s="350">
        <f>C39/C168</f>
        <v>3.2315336063840229E-4</v>
      </c>
      <c r="E39" s="349"/>
    </row>
    <row r="40" spans="1:5">
      <c r="A40" s="238" t="s">
        <v>1160</v>
      </c>
      <c r="B40" s="238" t="s">
        <v>1161</v>
      </c>
      <c r="C40" s="252">
        <v>8109.5</v>
      </c>
      <c r="D40" s="350">
        <f>C40/C168</f>
        <v>3.4243154512103609E-5</v>
      </c>
      <c r="E40" s="349"/>
    </row>
    <row r="41" spans="1:5">
      <c r="A41" s="238" t="s">
        <v>1162</v>
      </c>
      <c r="B41" s="238" t="s">
        <v>1163</v>
      </c>
      <c r="C41" s="252">
        <v>29906.76</v>
      </c>
      <c r="D41" s="350">
        <f>C41/C168</f>
        <v>1.2628421032571669E-4</v>
      </c>
      <c r="E41" s="349"/>
    </row>
    <row r="42" spans="1:5">
      <c r="A42" s="238" t="s">
        <v>1164</v>
      </c>
      <c r="B42" s="238" t="s">
        <v>1165</v>
      </c>
      <c r="C42" s="252">
        <v>17026.32</v>
      </c>
      <c r="D42" s="350">
        <f>C42/C168</f>
        <v>7.1895296446454151E-5</v>
      </c>
      <c r="E42" s="349"/>
    </row>
    <row r="43" spans="1:5">
      <c r="A43" s="238" t="s">
        <v>1166</v>
      </c>
      <c r="B43" s="238" t="s">
        <v>1167</v>
      </c>
      <c r="C43" s="252">
        <v>2675428.2200000002</v>
      </c>
      <c r="D43" s="350">
        <f>C43/C168</f>
        <v>1.129725654152566E-2</v>
      </c>
      <c r="E43" s="349"/>
    </row>
    <row r="44" spans="1:5">
      <c r="A44" s="238" t="s">
        <v>1168</v>
      </c>
      <c r="B44" s="238" t="s">
        <v>1169</v>
      </c>
      <c r="C44" s="252">
        <v>71169.02</v>
      </c>
      <c r="D44" s="350">
        <f>C44/C168</f>
        <v>3.005181266829018E-4</v>
      </c>
      <c r="E44" s="349"/>
    </row>
    <row r="45" spans="1:5">
      <c r="A45" s="238" t="s">
        <v>1170</v>
      </c>
      <c r="B45" s="238" t="s">
        <v>1171</v>
      </c>
      <c r="C45" s="252">
        <v>28790.799999999999</v>
      </c>
      <c r="D45" s="350">
        <f>C45/C168</f>
        <v>1.2157196040780227E-4</v>
      </c>
      <c r="E45" s="349"/>
    </row>
    <row r="46" spans="1:5">
      <c r="A46" s="238" t="s">
        <v>1172</v>
      </c>
      <c r="B46" s="238" t="s">
        <v>1173</v>
      </c>
      <c r="C46" s="252">
        <v>441781.87</v>
      </c>
      <c r="D46" s="350">
        <f>C46/C168</f>
        <v>1.8654670244843787E-3</v>
      </c>
      <c r="E46" s="349"/>
    </row>
    <row r="47" spans="1:5">
      <c r="A47" s="238" t="s">
        <v>1174</v>
      </c>
      <c r="B47" s="238" t="s">
        <v>1175</v>
      </c>
      <c r="C47" s="252">
        <v>2480.0100000000002</v>
      </c>
      <c r="D47" s="350">
        <f>C47/C168</f>
        <v>1.0472084052230356E-5</v>
      </c>
      <c r="E47" s="349"/>
    </row>
    <row r="48" spans="1:5">
      <c r="A48" s="238" t="s">
        <v>1176</v>
      </c>
      <c r="B48" s="238" t="s">
        <v>1177</v>
      </c>
      <c r="C48" s="252">
        <v>1320</v>
      </c>
      <c r="D48" s="350">
        <f>C48/C168</f>
        <v>5.5738287139745683E-6</v>
      </c>
      <c r="E48" s="349"/>
    </row>
    <row r="49" spans="1:5">
      <c r="A49" s="238" t="s">
        <v>1178</v>
      </c>
      <c r="B49" s="238" t="s">
        <v>1179</v>
      </c>
      <c r="C49" s="252">
        <v>7345.48</v>
      </c>
      <c r="D49" s="350">
        <f>C49/C168</f>
        <v>3.1017005562065082E-5</v>
      </c>
      <c r="E49" s="349"/>
    </row>
    <row r="50" spans="1:5">
      <c r="A50" s="238" t="s">
        <v>1180</v>
      </c>
      <c r="B50" s="238" t="s">
        <v>1181</v>
      </c>
      <c r="C50" s="252">
        <v>78973.600000000006</v>
      </c>
      <c r="D50" s="350">
        <f>C50/C168</f>
        <v>3.3347372676207726E-4</v>
      </c>
      <c r="E50" s="349"/>
    </row>
    <row r="51" spans="1:5">
      <c r="A51" s="238" t="s">
        <v>1182</v>
      </c>
      <c r="B51" s="238" t="s">
        <v>1183</v>
      </c>
      <c r="C51" s="252">
        <v>12922.17</v>
      </c>
      <c r="D51" s="350">
        <f>C51/C168</f>
        <v>5.4565122873379355E-5</v>
      </c>
      <c r="E51" s="349"/>
    </row>
    <row r="52" spans="1:5">
      <c r="A52" s="238" t="s">
        <v>1184</v>
      </c>
      <c r="B52" s="238" t="s">
        <v>1185</v>
      </c>
      <c r="C52" s="252">
        <v>3957511.71</v>
      </c>
      <c r="D52" s="350">
        <f>C52/C168</f>
        <v>1.6710979094764086E-2</v>
      </c>
      <c r="E52" s="349"/>
    </row>
    <row r="53" spans="1:5">
      <c r="A53" s="238" t="s">
        <v>1186</v>
      </c>
      <c r="B53" s="238" t="s">
        <v>1187</v>
      </c>
      <c r="C53" s="252">
        <v>5874002.3799999999</v>
      </c>
      <c r="D53" s="350">
        <f>C53/C168</f>
        <v>2.4803547826968905E-2</v>
      </c>
      <c r="E53" s="349"/>
    </row>
    <row r="54" spans="1:5">
      <c r="A54" s="238" t="s">
        <v>1188</v>
      </c>
      <c r="B54" s="238" t="s">
        <v>1189</v>
      </c>
      <c r="C54" s="252">
        <v>476905.72</v>
      </c>
      <c r="D54" s="350">
        <f>C54/C168</f>
        <v>2.0137809060566027E-3</v>
      </c>
      <c r="E54" s="349"/>
    </row>
    <row r="55" spans="1:5">
      <c r="A55" s="238" t="s">
        <v>1190</v>
      </c>
      <c r="B55" s="238" t="s">
        <v>1191</v>
      </c>
      <c r="C55" s="252">
        <v>1169907.8799999999</v>
      </c>
      <c r="D55" s="350">
        <f>C55/C168</f>
        <v>4.9400501017038733E-3</v>
      </c>
      <c r="E55" s="349"/>
    </row>
    <row r="56" spans="1:5">
      <c r="A56" s="238" t="s">
        <v>1192</v>
      </c>
      <c r="B56" s="238" t="s">
        <v>1193</v>
      </c>
      <c r="C56" s="252">
        <v>5059</v>
      </c>
      <c r="D56" s="350">
        <f>C56/C168</f>
        <v>2.136212080605859E-5</v>
      </c>
      <c r="E56" s="349"/>
    </row>
    <row r="57" spans="1:5">
      <c r="A57" s="238" t="s">
        <v>1194</v>
      </c>
      <c r="B57" s="238" t="s">
        <v>1195</v>
      </c>
      <c r="C57" s="252">
        <v>59172.41</v>
      </c>
      <c r="D57" s="350">
        <f>C57/C168</f>
        <v>2.4986127116142116E-4</v>
      </c>
      <c r="E57" s="349"/>
    </row>
    <row r="58" spans="1:5">
      <c r="A58" s="238" t="s">
        <v>1196</v>
      </c>
      <c r="B58" s="238" t="s">
        <v>1197</v>
      </c>
      <c r="C58" s="252">
        <v>4936.96</v>
      </c>
      <c r="D58" s="350">
        <f>C58/C168</f>
        <v>2.0846795005866579E-5</v>
      </c>
      <c r="E58" s="349"/>
    </row>
    <row r="59" spans="1:5">
      <c r="A59" s="238" t="s">
        <v>1198</v>
      </c>
      <c r="B59" s="238" t="s">
        <v>1199</v>
      </c>
      <c r="C59" s="252">
        <v>803659.6</v>
      </c>
      <c r="D59" s="350">
        <f>C59/C168</f>
        <v>3.3935310263191786E-3</v>
      </c>
      <c r="E59" s="349"/>
    </row>
    <row r="60" spans="1:5">
      <c r="A60" s="238" t="s">
        <v>1200</v>
      </c>
      <c r="B60" s="238" t="s">
        <v>1201</v>
      </c>
      <c r="C60" s="252">
        <v>110894.3</v>
      </c>
      <c r="D60" s="350">
        <f>C60/C168</f>
        <v>4.6826199511826517E-4</v>
      </c>
      <c r="E60" s="349"/>
    </row>
    <row r="61" spans="1:5">
      <c r="A61" s="238" t="s">
        <v>1202</v>
      </c>
      <c r="B61" s="238" t="s">
        <v>1203</v>
      </c>
      <c r="C61" s="252">
        <v>58352.85</v>
      </c>
      <c r="D61" s="350">
        <f>C61/C168</f>
        <v>2.4640059914564464E-4</v>
      </c>
      <c r="E61" s="349"/>
    </row>
    <row r="62" spans="1:5">
      <c r="A62" s="238" t="s">
        <v>1204</v>
      </c>
      <c r="B62" s="238" t="s">
        <v>1205</v>
      </c>
      <c r="C62" s="252">
        <v>5332</v>
      </c>
      <c r="D62" s="350">
        <f>C62/C168</f>
        <v>2.2514889926448788E-5</v>
      </c>
      <c r="E62" s="349"/>
    </row>
    <row r="63" spans="1:5">
      <c r="A63" s="238" t="s">
        <v>1206</v>
      </c>
      <c r="B63" s="238" t="s">
        <v>1207</v>
      </c>
      <c r="C63" s="252">
        <v>6621.92</v>
      </c>
      <c r="D63" s="350">
        <f>C63/C168</f>
        <v>2.7961702907304904E-5</v>
      </c>
      <c r="E63" s="349"/>
    </row>
    <row r="64" spans="1:5">
      <c r="A64" s="238" t="s">
        <v>1208</v>
      </c>
      <c r="B64" s="238" t="s">
        <v>1209</v>
      </c>
      <c r="C64" s="252">
        <v>68295.05</v>
      </c>
      <c r="D64" s="350">
        <f>C64/C168</f>
        <v>2.8838250811540067E-4</v>
      </c>
      <c r="E64" s="349"/>
    </row>
    <row r="65" spans="1:5">
      <c r="A65" s="238" t="s">
        <v>1210</v>
      </c>
      <c r="B65" s="238" t="s">
        <v>1211</v>
      </c>
      <c r="C65" s="252">
        <v>7100</v>
      </c>
      <c r="D65" s="350">
        <f>C65/C168</f>
        <v>2.9980442325166238E-5</v>
      </c>
      <c r="E65" s="349"/>
    </row>
    <row r="66" spans="1:5">
      <c r="A66" s="238" t="s">
        <v>1212</v>
      </c>
      <c r="B66" s="238" t="s">
        <v>1213</v>
      </c>
      <c r="C66" s="252">
        <v>2004795.2</v>
      </c>
      <c r="D66" s="350">
        <f>C66/C168</f>
        <v>8.4654432207563537E-3</v>
      </c>
      <c r="E66" s="349"/>
    </row>
    <row r="67" spans="1:5">
      <c r="A67" s="238" t="s">
        <v>1214</v>
      </c>
      <c r="B67" s="238" t="s">
        <v>1215</v>
      </c>
      <c r="C67" s="252">
        <v>480</v>
      </c>
      <c r="D67" s="350">
        <f>C67/C168</f>
        <v>2.0268468050816613E-6</v>
      </c>
      <c r="E67" s="349"/>
    </row>
    <row r="68" spans="1:5">
      <c r="A68" s="238" t="s">
        <v>1216</v>
      </c>
      <c r="B68" s="238" t="s">
        <v>1217</v>
      </c>
      <c r="C68" s="252">
        <v>672488.04</v>
      </c>
      <c r="D68" s="350">
        <f>C68/C168</f>
        <v>2.8396463236033927E-3</v>
      </c>
      <c r="E68" s="349"/>
    </row>
    <row r="69" spans="1:5">
      <c r="A69" s="238" t="s">
        <v>1218</v>
      </c>
      <c r="B69" s="238" t="s">
        <v>1219</v>
      </c>
      <c r="C69" s="252">
        <v>1021648</v>
      </c>
      <c r="D69" s="350">
        <f>C69/C168</f>
        <v>4.3140083014959769E-3</v>
      </c>
      <c r="E69" s="349"/>
    </row>
    <row r="70" spans="1:5">
      <c r="A70" s="238" t="s">
        <v>1220</v>
      </c>
      <c r="B70" s="238" t="s">
        <v>1221</v>
      </c>
      <c r="C70" s="252">
        <v>10048605.57</v>
      </c>
      <c r="D70" s="350">
        <f>C70/C168</f>
        <v>4.2431216864750598E-2</v>
      </c>
      <c r="E70" s="349"/>
    </row>
    <row r="71" spans="1:5">
      <c r="A71" s="238" t="s">
        <v>1222</v>
      </c>
      <c r="B71" s="238" t="s">
        <v>1223</v>
      </c>
      <c r="C71" s="252">
        <v>239732.92</v>
      </c>
      <c r="D71" s="350">
        <f>C71/C168</f>
        <v>1.0122956311977031E-3</v>
      </c>
      <c r="E71" s="349"/>
    </row>
    <row r="72" spans="1:5">
      <c r="A72" s="238" t="s">
        <v>1224</v>
      </c>
      <c r="B72" s="238" t="s">
        <v>1225</v>
      </c>
      <c r="C72" s="252">
        <v>12388.37</v>
      </c>
      <c r="D72" s="350">
        <f>C72/C168</f>
        <v>5.2311100322228126E-5</v>
      </c>
      <c r="E72" s="349"/>
    </row>
    <row r="73" spans="1:5">
      <c r="A73" s="238" t="s">
        <v>1226</v>
      </c>
      <c r="B73" s="238" t="s">
        <v>1227</v>
      </c>
      <c r="C73" s="252">
        <v>496882.07</v>
      </c>
      <c r="D73" s="350">
        <f>C73/C168</f>
        <v>2.0981329918372134E-3</v>
      </c>
      <c r="E73" s="349"/>
    </row>
    <row r="74" spans="1:5">
      <c r="A74" s="238" t="s">
        <v>1228</v>
      </c>
      <c r="B74" s="238" t="s">
        <v>1229</v>
      </c>
      <c r="C74" s="252">
        <v>23200</v>
      </c>
      <c r="D74" s="350">
        <f>C74/C168</f>
        <v>9.7964262245613625E-5</v>
      </c>
      <c r="E74" s="349"/>
    </row>
    <row r="75" spans="1:5">
      <c r="A75" s="238" t="s">
        <v>1230</v>
      </c>
      <c r="B75" s="238" t="s">
        <v>1231</v>
      </c>
      <c r="C75" s="252">
        <v>25955.919999999998</v>
      </c>
      <c r="D75" s="350">
        <f>C75/C168</f>
        <v>1.0960140317698997E-4</v>
      </c>
      <c r="E75" s="349"/>
    </row>
    <row r="76" spans="1:5">
      <c r="A76" s="238" t="s">
        <v>1232</v>
      </c>
      <c r="B76" s="238" t="s">
        <v>1233</v>
      </c>
      <c r="C76" s="252">
        <v>150477.62</v>
      </c>
      <c r="D76" s="350">
        <f>C76/C168</f>
        <v>6.3540642361102563E-4</v>
      </c>
      <c r="E76" s="349"/>
    </row>
    <row r="77" spans="1:5">
      <c r="A77" s="238" t="s">
        <v>1234</v>
      </c>
      <c r="B77" s="238" t="s">
        <v>1235</v>
      </c>
      <c r="C77" s="252">
        <v>90625.02</v>
      </c>
      <c r="D77" s="350">
        <f>C77/C168</f>
        <v>3.8267298384887848E-4</v>
      </c>
      <c r="E77" s="349"/>
    </row>
    <row r="78" spans="1:5">
      <c r="A78" s="238" t="s">
        <v>1236</v>
      </c>
      <c r="B78" s="238" t="s">
        <v>1237</v>
      </c>
      <c r="C78" s="252">
        <v>232895.52</v>
      </c>
      <c r="D78" s="350">
        <f>C78/C168</f>
        <v>9.8342404297881701E-4</v>
      </c>
      <c r="E78" s="349"/>
    </row>
    <row r="79" spans="1:5">
      <c r="A79" s="238" t="s">
        <v>1238</v>
      </c>
      <c r="B79" s="238" t="s">
        <v>1239</v>
      </c>
      <c r="C79" s="252">
        <v>1029866.66</v>
      </c>
      <c r="D79" s="350">
        <f>C79/C168</f>
        <v>4.348712394752337E-3</v>
      </c>
      <c r="E79" s="349"/>
    </row>
    <row r="80" spans="1:5">
      <c r="A80" s="238" t="s">
        <v>1240</v>
      </c>
      <c r="B80" s="238" t="s">
        <v>1241</v>
      </c>
      <c r="C80" s="252">
        <v>8614.9699999999993</v>
      </c>
      <c r="D80" s="350">
        <f>C80/C168</f>
        <v>3.6377550875779909E-5</v>
      </c>
      <c r="E80" s="349"/>
    </row>
    <row r="81" spans="1:5">
      <c r="A81" s="238" t="s">
        <v>1242</v>
      </c>
      <c r="B81" s="238" t="s">
        <v>1243</v>
      </c>
      <c r="C81" s="252">
        <v>13435.76</v>
      </c>
      <c r="D81" s="350">
        <f>C81/C168</f>
        <v>5.6733806728841628E-5</v>
      </c>
      <c r="E81" s="349"/>
    </row>
    <row r="82" spans="1:5">
      <c r="A82" s="238" t="s">
        <v>1244</v>
      </c>
      <c r="B82" s="238" t="s">
        <v>1245</v>
      </c>
      <c r="C82" s="252">
        <v>4640</v>
      </c>
      <c r="D82" s="350">
        <f>C82/C168</f>
        <v>1.9592852449122726E-5</v>
      </c>
      <c r="E82" s="349"/>
    </row>
    <row r="83" spans="1:5">
      <c r="A83" s="238" t="s">
        <v>1246</v>
      </c>
      <c r="B83" s="238" t="s">
        <v>1247</v>
      </c>
      <c r="C83" s="252">
        <v>8120</v>
      </c>
      <c r="D83" s="350">
        <f>C83/C168</f>
        <v>3.4287491785964767E-5</v>
      </c>
      <c r="E83" s="349"/>
    </row>
    <row r="84" spans="1:5">
      <c r="A84" s="238" t="s">
        <v>1248</v>
      </c>
      <c r="B84" s="238" t="s">
        <v>1249</v>
      </c>
      <c r="C84" s="252">
        <v>85738.64</v>
      </c>
      <c r="D84" s="350">
        <f>C84/C168</f>
        <v>3.6203976782509732E-4</v>
      </c>
      <c r="E84" s="349"/>
    </row>
    <row r="85" spans="1:5">
      <c r="A85" s="238" t="s">
        <v>1250</v>
      </c>
      <c r="B85" s="238" t="s">
        <v>1251</v>
      </c>
      <c r="C85" s="252">
        <v>239424</v>
      </c>
      <c r="D85" s="350">
        <f>C85/C168</f>
        <v>1.0109911863747326E-3</v>
      </c>
      <c r="E85" s="349"/>
    </row>
    <row r="86" spans="1:5">
      <c r="A86" s="238" t="s">
        <v>1252</v>
      </c>
      <c r="B86" s="238" t="s">
        <v>1253</v>
      </c>
      <c r="C86" s="252">
        <v>227160</v>
      </c>
      <c r="D86" s="350">
        <f>C86/C168</f>
        <v>9.5920525050489621E-4</v>
      </c>
      <c r="E86" s="349"/>
    </row>
    <row r="87" spans="1:5">
      <c r="A87" s="238" t="s">
        <v>1254</v>
      </c>
      <c r="B87" s="238" t="s">
        <v>1255</v>
      </c>
      <c r="C87" s="252">
        <v>97042</v>
      </c>
      <c r="D87" s="350">
        <f>C87/C168</f>
        <v>4.0976930762236371E-4</v>
      </c>
      <c r="E87" s="349"/>
    </row>
    <row r="88" spans="1:5">
      <c r="A88" s="238" t="s">
        <v>1256</v>
      </c>
      <c r="B88" s="238" t="s">
        <v>1257</v>
      </c>
      <c r="C88" s="252">
        <v>444200.5</v>
      </c>
      <c r="D88" s="350">
        <f>C88/C168</f>
        <v>1.8756799255014093E-3</v>
      </c>
      <c r="E88" s="349"/>
    </row>
    <row r="89" spans="1:5">
      <c r="A89" s="238" t="s">
        <v>1258</v>
      </c>
      <c r="B89" s="238" t="s">
        <v>1259</v>
      </c>
      <c r="C89" s="252">
        <v>299040</v>
      </c>
      <c r="D89" s="350">
        <f>C89/C168</f>
        <v>1.2627255595658749E-3</v>
      </c>
      <c r="E89" s="349"/>
    </row>
    <row r="90" spans="1:5">
      <c r="A90" s="238" t="s">
        <v>1260</v>
      </c>
      <c r="B90" s="238" t="s">
        <v>1261</v>
      </c>
      <c r="C90" s="252">
        <v>65000</v>
      </c>
      <c r="D90" s="350">
        <f>C90/C168</f>
        <v>2.744688381881416E-4</v>
      </c>
      <c r="E90" s="349"/>
    </row>
    <row r="91" spans="1:5">
      <c r="A91" s="238" t="s">
        <v>1262</v>
      </c>
      <c r="B91" s="238" t="s">
        <v>1263</v>
      </c>
      <c r="C91" s="252">
        <v>2136984</v>
      </c>
      <c r="D91" s="350">
        <f>C91/C168</f>
        <v>9.0236233185638105E-3</v>
      </c>
      <c r="E91" s="349"/>
    </row>
    <row r="92" spans="1:5">
      <c r="A92" s="238" t="s">
        <v>1264</v>
      </c>
      <c r="B92" s="238" t="s">
        <v>1265</v>
      </c>
      <c r="C92" s="252">
        <v>318788.76</v>
      </c>
      <c r="D92" s="350">
        <f>C92/C168</f>
        <v>1.3461166243790511E-3</v>
      </c>
      <c r="E92" s="349"/>
    </row>
    <row r="93" spans="1:5">
      <c r="A93" s="238" t="s">
        <v>1266</v>
      </c>
      <c r="B93" s="238" t="s">
        <v>1267</v>
      </c>
      <c r="C93" s="252">
        <v>4408816.8600000003</v>
      </c>
      <c r="D93" s="350">
        <f>C93/C168</f>
        <v>1.8616659097669089E-2</v>
      </c>
      <c r="E93" s="349"/>
    </row>
    <row r="94" spans="1:5">
      <c r="A94" s="238" t="s">
        <v>1268</v>
      </c>
      <c r="B94" s="238" t="s">
        <v>1269</v>
      </c>
      <c r="C94" s="252">
        <v>8606.64</v>
      </c>
      <c r="D94" s="350">
        <f>C94/C168</f>
        <v>3.6342376638516726E-5</v>
      </c>
      <c r="E94" s="349"/>
    </row>
    <row r="95" spans="1:5">
      <c r="A95" s="238" t="s">
        <v>1270</v>
      </c>
      <c r="B95" s="238" t="s">
        <v>1271</v>
      </c>
      <c r="C95" s="252">
        <v>190668.75</v>
      </c>
      <c r="D95" s="350">
        <f>C95/C168</f>
        <v>8.0511738909669578E-4</v>
      </c>
      <c r="E95" s="349"/>
    </row>
    <row r="96" spans="1:5">
      <c r="A96" s="238" t="s">
        <v>1272</v>
      </c>
      <c r="B96" s="238" t="s">
        <v>1273</v>
      </c>
      <c r="C96" s="252">
        <v>62640</v>
      </c>
      <c r="D96" s="350">
        <f>C96/C168</f>
        <v>2.6450350806315678E-4</v>
      </c>
      <c r="E96" s="349"/>
    </row>
    <row r="97" spans="1:5">
      <c r="A97" s="238" t="s">
        <v>1274</v>
      </c>
      <c r="B97" s="238" t="s">
        <v>1275</v>
      </c>
      <c r="C97" s="252">
        <v>1015840.08</v>
      </c>
      <c r="D97" s="350">
        <f>C97/C168</f>
        <v>4.2894837929622898E-3</v>
      </c>
      <c r="E97" s="349"/>
    </row>
    <row r="98" spans="1:5">
      <c r="A98" s="238" t="s">
        <v>1276</v>
      </c>
      <c r="B98" s="238" t="s">
        <v>1277</v>
      </c>
      <c r="C98" s="252">
        <v>7399.2</v>
      </c>
      <c r="D98" s="350">
        <f>C98/C168</f>
        <v>3.1243843500333808E-5</v>
      </c>
      <c r="E98" s="349"/>
    </row>
    <row r="99" spans="1:5">
      <c r="A99" s="238" t="s">
        <v>1278</v>
      </c>
      <c r="B99" s="238" t="s">
        <v>1279</v>
      </c>
      <c r="C99" s="252">
        <v>9704.7999999999993</v>
      </c>
      <c r="D99" s="350">
        <f>C99/C168</f>
        <v>4.0979464320742718E-5</v>
      </c>
      <c r="E99" s="349"/>
    </row>
    <row r="100" spans="1:5">
      <c r="A100" s="238" t="s">
        <v>1280</v>
      </c>
      <c r="B100" s="238" t="s">
        <v>1281</v>
      </c>
      <c r="C100" s="252">
        <v>16014.5</v>
      </c>
      <c r="D100" s="350">
        <f>C100/C168</f>
        <v>6.7622787833292213E-5</v>
      </c>
      <c r="E100" s="349"/>
    </row>
    <row r="101" spans="1:5">
      <c r="A101" s="238" t="s">
        <v>1282</v>
      </c>
      <c r="B101" s="238" t="s">
        <v>1283</v>
      </c>
      <c r="C101" s="252">
        <v>242516.58</v>
      </c>
      <c r="D101" s="350">
        <f>C101/C168</f>
        <v>1.024049906984023E-3</v>
      </c>
      <c r="E101" s="349"/>
    </row>
    <row r="102" spans="1:5">
      <c r="A102" s="238" t="s">
        <v>1284</v>
      </c>
      <c r="B102" s="238" t="s">
        <v>1285</v>
      </c>
      <c r="C102" s="252">
        <v>895651.85</v>
      </c>
      <c r="D102" s="350">
        <f>C102/C168</f>
        <v>3.7819772721624568E-3</v>
      </c>
      <c r="E102" s="349"/>
    </row>
    <row r="103" spans="1:5">
      <c r="A103" s="238" t="s">
        <v>1286</v>
      </c>
      <c r="B103" s="238" t="s">
        <v>1287</v>
      </c>
      <c r="C103" s="252">
        <v>195299.81</v>
      </c>
      <c r="D103" s="350">
        <f>C103/C168</f>
        <v>8.2467249152407386E-4</v>
      </c>
      <c r="E103" s="349"/>
    </row>
    <row r="104" spans="1:5">
      <c r="A104" s="238" t="s">
        <v>1288</v>
      </c>
      <c r="B104" s="238" t="s">
        <v>1289</v>
      </c>
      <c r="C104" s="252">
        <v>72925.240000000005</v>
      </c>
      <c r="D104" s="350">
        <f>C104/C168</f>
        <v>3.0793393688294452E-4</v>
      </c>
      <c r="E104" s="349"/>
    </row>
    <row r="105" spans="1:5">
      <c r="A105" s="238" t="s">
        <v>1290</v>
      </c>
      <c r="B105" s="238" t="s">
        <v>1291</v>
      </c>
      <c r="C105" s="252">
        <v>354465.5</v>
      </c>
      <c r="D105" s="350">
        <f>C105/C168</f>
        <v>1.4967651378889034E-3</v>
      </c>
      <c r="E105" s="349"/>
    </row>
    <row r="106" spans="1:5">
      <c r="A106" s="238" t="s">
        <v>1292</v>
      </c>
      <c r="B106" s="238" t="s">
        <v>1293</v>
      </c>
      <c r="C106" s="252">
        <v>125594.92</v>
      </c>
      <c r="D106" s="350">
        <f>C106/C168</f>
        <v>5.3033679653434755E-4</v>
      </c>
      <c r="E106" s="349"/>
    </row>
    <row r="107" spans="1:5">
      <c r="A107" s="238" t="s">
        <v>1294</v>
      </c>
      <c r="B107" s="238" t="s">
        <v>1295</v>
      </c>
      <c r="C107" s="252">
        <v>1708</v>
      </c>
      <c r="D107" s="350">
        <f>C107/$C$168</f>
        <v>7.2121965480822443E-6</v>
      </c>
      <c r="E107" s="349"/>
    </row>
    <row r="108" spans="1:5">
      <c r="A108" s="238" t="s">
        <v>1296</v>
      </c>
      <c r="B108" s="238" t="s">
        <v>1297</v>
      </c>
      <c r="C108" s="252">
        <v>151783.84</v>
      </c>
      <c r="D108" s="350">
        <f t="shared" ref="D108:D166" si="0">C108/$C$168</f>
        <v>6.409220649313043E-4</v>
      </c>
      <c r="E108" s="349"/>
    </row>
    <row r="109" spans="1:5">
      <c r="A109" s="238" t="s">
        <v>1298</v>
      </c>
      <c r="B109" s="238" t="s">
        <v>1299</v>
      </c>
      <c r="C109" s="252">
        <v>450</v>
      </c>
      <c r="D109" s="350">
        <f t="shared" si="0"/>
        <v>1.9001688797640575E-6</v>
      </c>
      <c r="E109" s="349"/>
    </row>
    <row r="110" spans="1:5">
      <c r="A110" s="238" t="s">
        <v>1300</v>
      </c>
      <c r="B110" s="238" t="s">
        <v>1301</v>
      </c>
      <c r="C110" s="252">
        <v>254290.39</v>
      </c>
      <c r="D110" s="350">
        <f t="shared" si="0"/>
        <v>1.073765967780145E-3</v>
      </c>
      <c r="E110" s="349"/>
    </row>
    <row r="111" spans="1:5">
      <c r="A111" s="238" t="s">
        <v>1302</v>
      </c>
      <c r="B111" s="238" t="s">
        <v>1303</v>
      </c>
      <c r="C111" s="252">
        <v>4466430.54</v>
      </c>
      <c r="D111" s="350">
        <f t="shared" si="0"/>
        <v>1.8859938479412832E-2</v>
      </c>
      <c r="E111" s="349"/>
    </row>
    <row r="112" spans="1:5">
      <c r="A112" s="238" t="s">
        <v>1304</v>
      </c>
      <c r="B112" s="238" t="s">
        <v>1305</v>
      </c>
      <c r="C112" s="252">
        <v>88400</v>
      </c>
      <c r="D112" s="350">
        <f t="shared" si="0"/>
        <v>3.7327761993587259E-4</v>
      </c>
      <c r="E112" s="349"/>
    </row>
    <row r="113" spans="1:5">
      <c r="A113" s="238" t="s">
        <v>1306</v>
      </c>
      <c r="B113" s="238" t="s">
        <v>1307</v>
      </c>
      <c r="C113" s="252">
        <v>181445.96</v>
      </c>
      <c r="D113" s="350">
        <f t="shared" si="0"/>
        <v>7.6617325900203096E-4</v>
      </c>
      <c r="E113" s="349"/>
    </row>
    <row r="114" spans="1:5">
      <c r="A114" s="238" t="s">
        <v>1308</v>
      </c>
      <c r="B114" s="238" t="s">
        <v>1309</v>
      </c>
      <c r="C114" s="252">
        <v>177289.14</v>
      </c>
      <c r="D114" s="350">
        <f t="shared" si="0"/>
        <v>7.4862068121807368E-4</v>
      </c>
      <c r="E114" s="349"/>
    </row>
    <row r="115" spans="1:5">
      <c r="A115" s="238" t="s">
        <v>1310</v>
      </c>
      <c r="B115" s="238" t="s">
        <v>1311</v>
      </c>
      <c r="C115" s="252">
        <v>150217.14000000001</v>
      </c>
      <c r="D115" s="350">
        <f t="shared" si="0"/>
        <v>6.3430652141146799E-4</v>
      </c>
      <c r="E115" s="349"/>
    </row>
    <row r="116" spans="1:5">
      <c r="A116" s="238" t="s">
        <v>1312</v>
      </c>
      <c r="B116" s="238" t="s">
        <v>1313</v>
      </c>
      <c r="C116" s="252">
        <v>1821541</v>
      </c>
      <c r="D116" s="350">
        <f t="shared" si="0"/>
        <v>7.69163449203178E-3</v>
      </c>
      <c r="E116" s="349"/>
    </row>
    <row r="117" spans="1:5">
      <c r="A117" s="238" t="s">
        <v>1314</v>
      </c>
      <c r="B117" s="238" t="s">
        <v>1315</v>
      </c>
      <c r="C117" s="252">
        <v>35398</v>
      </c>
      <c r="D117" s="350">
        <f t="shared" si="0"/>
        <v>1.4947150667975133E-4</v>
      </c>
      <c r="E117" s="349"/>
    </row>
    <row r="118" spans="1:5">
      <c r="A118" s="238" t="s">
        <v>1316</v>
      </c>
      <c r="B118" s="238" t="s">
        <v>1317</v>
      </c>
      <c r="C118" s="252">
        <v>13440012.67</v>
      </c>
      <c r="D118" s="350">
        <f t="shared" si="0"/>
        <v>5.6751764042596971E-2</v>
      </c>
      <c r="E118" s="349"/>
    </row>
    <row r="119" spans="1:5">
      <c r="A119" s="238" t="s">
        <v>1318</v>
      </c>
      <c r="B119" s="238" t="s">
        <v>1319</v>
      </c>
      <c r="C119" s="252">
        <v>225810</v>
      </c>
      <c r="D119" s="350">
        <f t="shared" si="0"/>
        <v>9.5350474386560397E-4</v>
      </c>
      <c r="E119" s="349"/>
    </row>
    <row r="120" spans="1:5">
      <c r="A120" s="238" t="s">
        <v>1320</v>
      </c>
      <c r="B120" s="238" t="s">
        <v>1321</v>
      </c>
      <c r="C120" s="252">
        <v>8692829.3800000008</v>
      </c>
      <c r="D120" s="350">
        <f t="shared" si="0"/>
        <v>3.670631969994375E-2</v>
      </c>
      <c r="E120" s="349"/>
    </row>
    <row r="121" spans="1:5">
      <c r="A121" s="238" t="s">
        <v>1322</v>
      </c>
      <c r="B121" s="238" t="s">
        <v>1323</v>
      </c>
      <c r="C121" s="252">
        <v>1599201.99</v>
      </c>
      <c r="D121" s="350">
        <f t="shared" si="0"/>
        <v>6.7527863418994473E-3</v>
      </c>
      <c r="E121" s="349"/>
    </row>
    <row r="122" spans="1:5">
      <c r="A122" s="238" t="s">
        <v>1324</v>
      </c>
      <c r="B122" s="238" t="s">
        <v>1325</v>
      </c>
      <c r="C122" s="252">
        <v>1173526.1000000001</v>
      </c>
      <c r="D122" s="350">
        <f t="shared" si="0"/>
        <v>4.9553283884686298E-3</v>
      </c>
      <c r="E122" s="349"/>
    </row>
    <row r="123" spans="1:5">
      <c r="A123" s="238" t="s">
        <v>1326</v>
      </c>
      <c r="B123" s="238" t="s">
        <v>1327</v>
      </c>
      <c r="C123" s="252">
        <v>9502961.3200000003</v>
      </c>
      <c r="D123" s="350">
        <f t="shared" si="0"/>
        <v>4.0127180813034596E-2</v>
      </c>
      <c r="E123" s="349"/>
    </row>
    <row r="124" spans="1:5">
      <c r="A124" s="238" t="s">
        <v>1328</v>
      </c>
      <c r="B124" s="238" t="s">
        <v>1329</v>
      </c>
      <c r="C124" s="252">
        <v>359984</v>
      </c>
      <c r="D124" s="350">
        <f t="shared" si="0"/>
        <v>1.5200675422510765E-3</v>
      </c>
      <c r="E124" s="349"/>
    </row>
    <row r="125" spans="1:5">
      <c r="A125" s="238" t="s">
        <v>1330</v>
      </c>
      <c r="B125" s="238" t="s">
        <v>1331</v>
      </c>
      <c r="C125" s="252">
        <v>5250.01</v>
      </c>
      <c r="D125" s="350">
        <f t="shared" si="0"/>
        <v>2.2168679156555778E-5</v>
      </c>
      <c r="E125" s="349"/>
    </row>
    <row r="126" spans="1:5">
      <c r="A126" s="238" t="s">
        <v>1332</v>
      </c>
      <c r="B126" s="238" t="s">
        <v>1333</v>
      </c>
      <c r="C126" s="252">
        <v>313701.57</v>
      </c>
      <c r="D126" s="350">
        <f t="shared" si="0"/>
        <v>1.3246354685491691E-3</v>
      </c>
      <c r="E126" s="349"/>
    </row>
    <row r="127" spans="1:5">
      <c r="A127" s="238" t="s">
        <v>1334</v>
      </c>
      <c r="B127" s="238" t="s">
        <v>1335</v>
      </c>
      <c r="C127" s="252">
        <v>1436906.8</v>
      </c>
      <c r="D127" s="350">
        <f t="shared" si="0"/>
        <v>6.0674790766252372E-3</v>
      </c>
      <c r="E127" s="349"/>
    </row>
    <row r="128" spans="1:5">
      <c r="A128" s="238" t="s">
        <v>1336</v>
      </c>
      <c r="B128" s="238" t="s">
        <v>1337</v>
      </c>
      <c r="C128" s="252">
        <v>522060.94</v>
      </c>
      <c r="D128" s="350">
        <f t="shared" si="0"/>
        <v>2.2044532256186018E-3</v>
      </c>
      <c r="E128" s="349"/>
    </row>
    <row r="129" spans="1:5">
      <c r="A129" s="238" t="s">
        <v>1338</v>
      </c>
      <c r="B129" s="238" t="s">
        <v>1339</v>
      </c>
      <c r="C129" s="252">
        <v>4222.3999999999996</v>
      </c>
      <c r="D129" s="350">
        <f t="shared" si="0"/>
        <v>1.7829495728701678E-5</v>
      </c>
      <c r="E129" s="349"/>
    </row>
    <row r="130" spans="1:5">
      <c r="A130" s="238" t="s">
        <v>1340</v>
      </c>
      <c r="B130" s="238" t="s">
        <v>1341</v>
      </c>
      <c r="C130" s="252">
        <v>161847.84</v>
      </c>
      <c r="D130" s="350">
        <f t="shared" si="0"/>
        <v>6.8341828627784971E-4</v>
      </c>
      <c r="E130" s="349"/>
    </row>
    <row r="131" spans="1:5">
      <c r="A131" s="238" t="s">
        <v>1342</v>
      </c>
      <c r="B131" s="238" t="s">
        <v>1339</v>
      </c>
      <c r="C131" s="252">
        <v>237239.1</v>
      </c>
      <c r="D131" s="350">
        <f t="shared" si="0"/>
        <v>1.0017652330738516E-3</v>
      </c>
      <c r="E131" s="349"/>
    </row>
    <row r="132" spans="1:5">
      <c r="A132" s="238" t="s">
        <v>1343</v>
      </c>
      <c r="B132" s="238" t="s">
        <v>1344</v>
      </c>
      <c r="C132" s="252">
        <v>82500.009999999995</v>
      </c>
      <c r="D132" s="350">
        <f t="shared" si="0"/>
        <v>3.4836433684938561E-4</v>
      </c>
      <c r="E132" s="349"/>
    </row>
    <row r="133" spans="1:5">
      <c r="A133" s="238" t="s">
        <v>1345</v>
      </c>
      <c r="B133" s="238" t="s">
        <v>1346</v>
      </c>
      <c r="C133" s="252">
        <v>110000</v>
      </c>
      <c r="D133" s="350">
        <f t="shared" si="0"/>
        <v>4.6448572616454738E-4</v>
      </c>
      <c r="E133" s="349"/>
    </row>
    <row r="134" spans="1:5">
      <c r="A134" s="238" t="s">
        <v>1347</v>
      </c>
      <c r="B134" s="238" t="s">
        <v>1348</v>
      </c>
      <c r="C134" s="252">
        <v>80000</v>
      </c>
      <c r="D134" s="350">
        <f t="shared" si="0"/>
        <v>3.3780780084694353E-4</v>
      </c>
      <c r="E134" s="349"/>
    </row>
    <row r="135" spans="1:5">
      <c r="A135" s="238" t="s">
        <v>1349</v>
      </c>
      <c r="B135" s="238" t="s">
        <v>1350</v>
      </c>
      <c r="C135" s="252">
        <v>1131040</v>
      </c>
      <c r="D135" s="350">
        <f t="shared" si="0"/>
        <v>4.7759266883740875E-3</v>
      </c>
      <c r="E135" s="349"/>
    </row>
    <row r="136" spans="1:5">
      <c r="A136" s="238" t="s">
        <v>1351</v>
      </c>
      <c r="B136" s="238" t="s">
        <v>1350</v>
      </c>
      <c r="C136" s="252">
        <v>3455925.39</v>
      </c>
      <c r="D136" s="350">
        <f t="shared" si="0"/>
        <v>1.4592981948587696E-2</v>
      </c>
      <c r="E136" s="349"/>
    </row>
    <row r="137" spans="1:5">
      <c r="A137" s="238" t="s">
        <v>1352</v>
      </c>
      <c r="B137" s="238" t="s">
        <v>1353</v>
      </c>
      <c r="C137" s="252">
        <v>1930586.09</v>
      </c>
      <c r="D137" s="350">
        <f t="shared" si="0"/>
        <v>8.1520880176074936E-3</v>
      </c>
      <c r="E137" s="349"/>
    </row>
    <row r="138" spans="1:5">
      <c r="A138" s="238" t="s">
        <v>1354</v>
      </c>
      <c r="B138" s="238" t="s">
        <v>623</v>
      </c>
      <c r="C138" s="252">
        <v>62316.31</v>
      </c>
      <c r="D138" s="350">
        <f t="shared" si="0"/>
        <v>2.6313669547495494E-4</v>
      </c>
      <c r="E138" s="349"/>
    </row>
    <row r="139" spans="1:5">
      <c r="A139" s="238" t="s">
        <v>1355</v>
      </c>
      <c r="B139" s="238" t="s">
        <v>625</v>
      </c>
      <c r="C139" s="252">
        <v>43020.18</v>
      </c>
      <c r="D139" s="350">
        <f t="shared" si="0"/>
        <v>1.816569049729958E-4</v>
      </c>
      <c r="E139" s="349"/>
    </row>
    <row r="140" spans="1:5">
      <c r="A140" s="238" t="s">
        <v>1356</v>
      </c>
      <c r="B140" s="238" t="s">
        <v>627</v>
      </c>
      <c r="C140" s="252">
        <v>571478.43999999994</v>
      </c>
      <c r="D140" s="350">
        <f t="shared" si="0"/>
        <v>2.4131234380980245E-3</v>
      </c>
      <c r="E140" s="349"/>
    </row>
    <row r="141" spans="1:5">
      <c r="A141" s="238" t="s">
        <v>1357</v>
      </c>
      <c r="B141" s="238" t="s">
        <v>629</v>
      </c>
      <c r="C141" s="252">
        <v>487.2</v>
      </c>
      <c r="D141" s="350">
        <f t="shared" si="0"/>
        <v>2.0572495071578862E-6</v>
      </c>
      <c r="E141" s="349"/>
    </row>
    <row r="142" spans="1:5">
      <c r="A142" s="238" t="s">
        <v>1358</v>
      </c>
      <c r="B142" s="238" t="s">
        <v>631</v>
      </c>
      <c r="C142" s="252">
        <v>12750.43</v>
      </c>
      <c r="D142" s="350">
        <f t="shared" si="0"/>
        <v>5.3839933976911182E-5</v>
      </c>
      <c r="E142" s="349"/>
    </row>
    <row r="143" spans="1:5">
      <c r="A143" s="238" t="s">
        <v>1359</v>
      </c>
      <c r="B143" s="238" t="s">
        <v>633</v>
      </c>
      <c r="C143" s="252">
        <v>22728.45</v>
      </c>
      <c r="D143" s="350">
        <f t="shared" si="0"/>
        <v>9.5973096389496425E-5</v>
      </c>
      <c r="E143" s="349"/>
    </row>
    <row r="144" spans="1:5">
      <c r="A144" s="238" t="s">
        <v>1360</v>
      </c>
      <c r="B144" s="238" t="s">
        <v>635</v>
      </c>
      <c r="C144" s="252">
        <v>16392.78</v>
      </c>
      <c r="D144" s="350">
        <f t="shared" si="0"/>
        <v>6.9220112019596986E-5</v>
      </c>
      <c r="E144" s="349"/>
    </row>
    <row r="145" spans="1:5">
      <c r="A145" s="238" t="s">
        <v>1361</v>
      </c>
      <c r="B145" s="238" t="s">
        <v>637</v>
      </c>
      <c r="C145" s="252">
        <v>64970.87</v>
      </c>
      <c r="D145" s="350">
        <f t="shared" si="0"/>
        <v>2.7434583392265825E-4</v>
      </c>
      <c r="E145" s="349"/>
    </row>
    <row r="146" spans="1:5">
      <c r="A146" s="238" t="s">
        <v>1362</v>
      </c>
      <c r="B146" s="238" t="s">
        <v>639</v>
      </c>
      <c r="C146" s="252">
        <v>11715.01</v>
      </c>
      <c r="D146" s="350">
        <f t="shared" si="0"/>
        <v>4.9467772062499401E-5</v>
      </c>
      <c r="E146" s="349"/>
    </row>
    <row r="147" spans="1:5">
      <c r="A147" s="238" t="s">
        <v>1363</v>
      </c>
      <c r="B147" s="238" t="s">
        <v>641</v>
      </c>
      <c r="C147" s="252">
        <v>3888.21</v>
      </c>
      <c r="D147" s="350">
        <f t="shared" si="0"/>
        <v>1.6418345866638678E-5</v>
      </c>
      <c r="E147" s="349"/>
    </row>
    <row r="148" spans="1:5">
      <c r="A148" s="238" t="s">
        <v>1364</v>
      </c>
      <c r="B148" s="238" t="s">
        <v>643</v>
      </c>
      <c r="C148" s="252">
        <v>330.6</v>
      </c>
      <c r="D148" s="350">
        <f t="shared" si="0"/>
        <v>1.3959907369999943E-6</v>
      </c>
      <c r="E148" s="349"/>
    </row>
    <row r="149" spans="1:5">
      <c r="A149" s="238" t="s">
        <v>1365</v>
      </c>
      <c r="B149" s="238" t="s">
        <v>645</v>
      </c>
      <c r="C149" s="252">
        <v>3833459.01</v>
      </c>
      <c r="D149" s="350">
        <f t="shared" si="0"/>
        <v>1.6187154472562516E-2</v>
      </c>
      <c r="E149" s="349"/>
    </row>
    <row r="150" spans="1:5">
      <c r="A150" s="238" t="s">
        <v>1366</v>
      </c>
      <c r="B150" s="238" t="s">
        <v>647</v>
      </c>
      <c r="C150" s="252">
        <v>165596.51999999999</v>
      </c>
      <c r="D150" s="350">
        <f t="shared" si="0"/>
        <v>6.9924745311383623E-4</v>
      </c>
      <c r="E150" s="349"/>
    </row>
    <row r="151" spans="1:5">
      <c r="A151" s="238" t="s">
        <v>1367</v>
      </c>
      <c r="B151" s="238" t="s">
        <v>649</v>
      </c>
      <c r="C151" s="252">
        <v>77810.789999999994</v>
      </c>
      <c r="D151" s="350">
        <f t="shared" si="0"/>
        <v>3.285636481507918E-4</v>
      </c>
      <c r="E151" s="349"/>
    </row>
    <row r="152" spans="1:5">
      <c r="A152" s="238" t="s">
        <v>1368</v>
      </c>
      <c r="B152" s="238" t="s">
        <v>651</v>
      </c>
      <c r="C152" s="252">
        <v>58710.3</v>
      </c>
      <c r="D152" s="350">
        <f t="shared" si="0"/>
        <v>2.4790996662580386E-4</v>
      </c>
      <c r="E152" s="349"/>
    </row>
    <row r="153" spans="1:5">
      <c r="A153" s="238" t="s">
        <v>1369</v>
      </c>
      <c r="B153" s="238" t="s">
        <v>653</v>
      </c>
      <c r="C153" s="252">
        <v>36859.17</v>
      </c>
      <c r="D153" s="350">
        <f t="shared" si="0"/>
        <v>1.5564143948429543E-4</v>
      </c>
      <c r="E153" s="349"/>
    </row>
    <row r="154" spans="1:5">
      <c r="A154" s="238" t="s">
        <v>1370</v>
      </c>
      <c r="B154" s="238" t="s">
        <v>655</v>
      </c>
      <c r="C154" s="252">
        <v>5011.2</v>
      </c>
      <c r="D154" s="350">
        <f t="shared" si="0"/>
        <v>2.1160280645052544E-5</v>
      </c>
      <c r="E154" s="349"/>
    </row>
    <row r="155" spans="1:5">
      <c r="A155" s="238" t="s">
        <v>1371</v>
      </c>
      <c r="B155" s="238" t="s">
        <v>657</v>
      </c>
      <c r="C155" s="252">
        <v>5565</v>
      </c>
      <c r="D155" s="350">
        <f t="shared" si="0"/>
        <v>2.3498755146415509E-5</v>
      </c>
      <c r="E155" s="349"/>
    </row>
    <row r="156" spans="1:5">
      <c r="A156" s="238" t="s">
        <v>1372</v>
      </c>
      <c r="B156" s="238" t="s">
        <v>659</v>
      </c>
      <c r="C156" s="252">
        <v>10609.97</v>
      </c>
      <c r="D156" s="350">
        <f t="shared" si="0"/>
        <v>4.4801632909400568E-5</v>
      </c>
      <c r="E156" s="349"/>
    </row>
    <row r="157" spans="1:5">
      <c r="A157" s="238" t="s">
        <v>1373</v>
      </c>
      <c r="B157" s="238" t="s">
        <v>661</v>
      </c>
      <c r="C157" s="252">
        <v>155033.48000000001</v>
      </c>
      <c r="D157" s="350">
        <f t="shared" si="0"/>
        <v>6.5464398670560763E-4</v>
      </c>
      <c r="E157" s="349"/>
    </row>
    <row r="158" spans="1:5">
      <c r="A158" s="238" t="s">
        <v>1374</v>
      </c>
      <c r="B158" s="238" t="s">
        <v>663</v>
      </c>
      <c r="C158" s="252">
        <v>1382</v>
      </c>
      <c r="D158" s="350">
        <f t="shared" si="0"/>
        <v>5.8356297596309495E-6</v>
      </c>
      <c r="E158" s="349"/>
    </row>
    <row r="159" spans="1:5">
      <c r="A159" s="238" t="s">
        <v>1375</v>
      </c>
      <c r="B159" s="238" t="s">
        <v>665</v>
      </c>
      <c r="C159" s="252">
        <v>16622.8</v>
      </c>
      <c r="D159" s="350">
        <f t="shared" si="0"/>
        <v>7.0191393898982163E-5</v>
      </c>
      <c r="E159" s="349"/>
    </row>
    <row r="160" spans="1:5">
      <c r="A160" s="238" t="s">
        <v>1376</v>
      </c>
      <c r="B160" s="238" t="s">
        <v>667</v>
      </c>
      <c r="C160" s="252">
        <v>22890.13</v>
      </c>
      <c r="D160" s="350">
        <f t="shared" si="0"/>
        <v>9.6655805955008097E-5</v>
      </c>
      <c r="E160" s="349"/>
    </row>
    <row r="161" spans="1:5">
      <c r="A161" s="238" t="s">
        <v>1377</v>
      </c>
      <c r="B161" s="238" t="s">
        <v>669</v>
      </c>
      <c r="C161" s="252">
        <v>70961.679999999993</v>
      </c>
      <c r="D161" s="350">
        <f t="shared" si="0"/>
        <v>2.996426133150567E-4</v>
      </c>
      <c r="E161" s="349"/>
    </row>
    <row r="162" spans="1:5">
      <c r="A162" s="238" t="s">
        <v>1378</v>
      </c>
      <c r="B162" s="238" t="s">
        <v>675</v>
      </c>
      <c r="C162" s="252">
        <v>202500</v>
      </c>
      <c r="D162" s="350">
        <f t="shared" si="0"/>
        <v>8.550759958938258E-4</v>
      </c>
      <c r="E162" s="349"/>
    </row>
    <row r="163" spans="1:5">
      <c r="A163" s="238" t="s">
        <v>1379</v>
      </c>
      <c r="B163" s="238" t="s">
        <v>1380</v>
      </c>
      <c r="C163" s="252">
        <v>130804.76</v>
      </c>
      <c r="D163" s="350">
        <f t="shared" si="0"/>
        <v>5.5233585394890306E-4</v>
      </c>
      <c r="E163" s="349"/>
    </row>
    <row r="164" spans="1:5">
      <c r="A164" s="238" t="s">
        <v>1381</v>
      </c>
      <c r="B164" s="238" t="s">
        <v>1382</v>
      </c>
      <c r="C164" s="252">
        <v>2626.61</v>
      </c>
      <c r="D164" s="350">
        <f t="shared" si="0"/>
        <v>1.109111684728238E-5</v>
      </c>
      <c r="E164" s="349"/>
    </row>
    <row r="165" spans="1:5">
      <c r="A165" s="238" t="s">
        <v>1383</v>
      </c>
      <c r="B165" s="238" t="s">
        <v>1384</v>
      </c>
      <c r="C165" s="252">
        <v>5086644.8099999996</v>
      </c>
      <c r="D165" s="350">
        <f t="shared" si="0"/>
        <v>2.1478853711945235E-2</v>
      </c>
      <c r="E165" s="349"/>
    </row>
    <row r="166" spans="1:5">
      <c r="A166" s="238" t="s">
        <v>1385</v>
      </c>
      <c r="B166" s="238" t="s">
        <v>1386</v>
      </c>
      <c r="C166" s="252">
        <v>24791502.84</v>
      </c>
      <c r="D166" s="350">
        <f t="shared" si="0"/>
        <v>0.10468453817588944</v>
      </c>
      <c r="E166" s="349"/>
    </row>
    <row r="167" spans="1:5">
      <c r="A167" s="238"/>
      <c r="B167" s="238"/>
      <c r="C167" s="252"/>
      <c r="D167" s="350">
        <f>C167/C168</f>
        <v>0</v>
      </c>
      <c r="E167" s="349"/>
    </row>
    <row r="168" spans="1:5">
      <c r="A168" s="251"/>
      <c r="B168" s="251" t="s">
        <v>362</v>
      </c>
      <c r="C168" s="250">
        <f>SUM(C8:C167)</f>
        <v>236821055.63999984</v>
      </c>
      <c r="D168" s="348">
        <f>SUM(D8:D167)</f>
        <v>1.0000000000000007</v>
      </c>
      <c r="E168" s="310"/>
    </row>
    <row r="169" spans="1:5">
      <c r="A169" s="347"/>
      <c r="B169" s="347"/>
      <c r="C169" s="346"/>
      <c r="D169" s="345"/>
      <c r="E169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>
      <c r="A2" s="452" t="s">
        <v>143</v>
      </c>
      <c r="B2" s="453"/>
      <c r="C2" s="122"/>
      <c r="D2" s="123"/>
      <c r="E2" s="123"/>
    </row>
    <row r="3" spans="1:5" ht="12" thickBot="1">
      <c r="A3" s="15"/>
      <c r="B3" s="15"/>
      <c r="C3" s="122"/>
      <c r="D3" s="123"/>
      <c r="E3" s="123"/>
    </row>
    <row r="4" spans="1:5" ht="14.1" customHeight="1">
      <c r="A4" s="137" t="s">
        <v>234</v>
      </c>
      <c r="B4" s="94"/>
      <c r="C4" s="124"/>
      <c r="D4" s="125"/>
      <c r="E4" s="126"/>
    </row>
    <row r="5" spans="1:5" ht="14.1" customHeight="1">
      <c r="A5" s="139" t="s">
        <v>144</v>
      </c>
      <c r="B5" s="12"/>
      <c r="C5" s="22"/>
      <c r="D5" s="35"/>
      <c r="E5" s="127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56" t="s">
        <v>206</v>
      </c>
      <c r="B7" s="12"/>
      <c r="C7" s="22"/>
      <c r="D7" s="35"/>
      <c r="E7" s="127"/>
    </row>
    <row r="8" spans="1:5" ht="14.1" customHeight="1" thickBot="1">
      <c r="A8" s="151" t="s">
        <v>207</v>
      </c>
      <c r="B8" s="97"/>
      <c r="C8" s="120"/>
      <c r="D8" s="128"/>
      <c r="E8" s="129"/>
    </row>
    <row r="9" spans="1:5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"/>
  <sheetViews>
    <sheetView zoomScaleSheetLayoutView="100" workbookViewId="0">
      <selection sqref="A1:G17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>
      <c r="A2" s="21" t="s">
        <v>0</v>
      </c>
      <c r="B2" s="21"/>
      <c r="C2" s="13"/>
      <c r="D2" s="13"/>
      <c r="E2" s="13"/>
    </row>
    <row r="3" spans="1:7" s="12" customFormat="1">
      <c r="C3" s="13"/>
      <c r="D3" s="13"/>
      <c r="E3" s="13"/>
    </row>
    <row r="4" spans="1:7" s="12" customFormat="1">
      <c r="C4" s="13"/>
      <c r="D4" s="13"/>
      <c r="E4" s="13"/>
    </row>
    <row r="5" spans="1:7" s="12" customFormat="1" ht="11.25" customHeight="1">
      <c r="A5" s="217" t="s">
        <v>370</v>
      </c>
      <c r="B5" s="217"/>
      <c r="C5" s="13"/>
      <c r="D5" s="13"/>
      <c r="E5" s="13"/>
      <c r="G5" s="190" t="s">
        <v>369</v>
      </c>
    </row>
    <row r="6" spans="1:7" s="24" customFormat="1">
      <c r="A6" s="279"/>
      <c r="B6" s="279"/>
      <c r="C6" s="23"/>
      <c r="D6" s="335"/>
      <c r="E6" s="335"/>
    </row>
    <row r="7" spans="1:7" ht="15" customHeight="1">
      <c r="A7" s="228" t="s">
        <v>45</v>
      </c>
      <c r="B7" s="227" t="s">
        <v>46</v>
      </c>
      <c r="C7" s="291" t="s">
        <v>47</v>
      </c>
      <c r="D7" s="291" t="s">
        <v>48</v>
      </c>
      <c r="E7" s="358" t="s">
        <v>368</v>
      </c>
      <c r="F7" s="314" t="s">
        <v>242</v>
      </c>
      <c r="G7" s="314" t="s">
        <v>340</v>
      </c>
    </row>
    <row r="8" spans="1:7">
      <c r="A8" s="238" t="s">
        <v>1387</v>
      </c>
      <c r="B8" s="238" t="s">
        <v>1388</v>
      </c>
      <c r="C8" s="252">
        <v>-73565942.670000002</v>
      </c>
      <c r="D8" s="252">
        <v>-73565942.670000002</v>
      </c>
      <c r="E8" s="252">
        <v>0</v>
      </c>
      <c r="F8" s="313"/>
      <c r="G8" s="285"/>
    </row>
    <row r="9" spans="1:7">
      <c r="A9" s="238" t="s">
        <v>1389</v>
      </c>
      <c r="B9" s="238" t="s">
        <v>1390</v>
      </c>
      <c r="C9" s="252">
        <v>0</v>
      </c>
      <c r="D9" s="252">
        <v>-337373</v>
      </c>
      <c r="E9" s="252">
        <v>-337373</v>
      </c>
      <c r="F9" s="252"/>
      <c r="G9" s="285"/>
    </row>
    <row r="10" spans="1:7">
      <c r="A10" s="238"/>
      <c r="B10" s="238"/>
      <c r="C10" s="252"/>
      <c r="D10" s="252"/>
      <c r="E10" s="252"/>
      <c r="F10" s="285"/>
      <c r="G10" s="285"/>
    </row>
    <row r="11" spans="1:7">
      <c r="A11" s="282"/>
      <c r="B11" s="251" t="s">
        <v>367</v>
      </c>
      <c r="C11" s="239">
        <f>SUM(C8:C10)</f>
        <v>-73565942.670000002</v>
      </c>
      <c r="D11" s="239">
        <f>SUM(D8:D10)</f>
        <v>-73903315.670000002</v>
      </c>
      <c r="E11" s="219">
        <f>SUM(E8:E10)</f>
        <v>-337373</v>
      </c>
      <c r="F11" s="357"/>
      <c r="G11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SheetLayoutView="110" workbookViewId="0">
      <selection activeCell="F20" sqref="F20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>
      <c r="A2" s="452" t="s">
        <v>143</v>
      </c>
      <c r="B2" s="453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68" t="s">
        <v>208</v>
      </c>
      <c r="B6" s="92"/>
      <c r="C6" s="92"/>
      <c r="D6" s="92"/>
      <c r="E6" s="92"/>
      <c r="F6" s="92"/>
      <c r="G6" s="93"/>
    </row>
    <row r="7" spans="1:7" ht="14.1" customHeight="1">
      <c r="A7" s="139" t="s">
        <v>169</v>
      </c>
      <c r="B7" s="92"/>
      <c r="C7" s="92"/>
      <c r="D7" s="92"/>
      <c r="E7" s="92"/>
      <c r="F7" s="92"/>
      <c r="G7" s="93"/>
    </row>
    <row r="8" spans="1:7" ht="14.1" customHeight="1">
      <c r="A8" s="139" t="s">
        <v>209</v>
      </c>
      <c r="B8" s="12"/>
      <c r="C8" s="12"/>
      <c r="D8" s="12"/>
      <c r="E8" s="12"/>
      <c r="F8" s="12"/>
      <c r="G8" s="96"/>
    </row>
    <row r="9" spans="1:7" ht="14.1" customHeight="1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>
      <c r="A10" s="144" t="s">
        <v>211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</sheetPr>
  <dimension ref="A1:F46"/>
  <sheetViews>
    <sheetView topLeftCell="A18" zoomScaleSheetLayoutView="100" workbookViewId="0">
      <selection sqref="A1:F46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>
      <c r="A1" s="21" t="s">
        <v>43</v>
      </c>
      <c r="B1" s="21"/>
      <c r="C1" s="13"/>
      <c r="D1" s="13"/>
      <c r="E1" s="13"/>
      <c r="F1" s="5"/>
    </row>
    <row r="2" spans="1:6" s="12" customFormat="1">
      <c r="A2" s="21" t="s">
        <v>0</v>
      </c>
      <c r="B2" s="21"/>
      <c r="C2" s="13"/>
      <c r="D2" s="13"/>
      <c r="E2" s="13"/>
    </row>
    <row r="3" spans="1:6" s="12" customFormat="1">
      <c r="C3" s="13"/>
      <c r="D3" s="13"/>
      <c r="E3" s="13"/>
    </row>
    <row r="4" spans="1:6" s="12" customFormat="1">
      <c r="C4" s="13"/>
      <c r="D4" s="13"/>
      <c r="E4" s="13"/>
    </row>
    <row r="5" spans="1:6" s="12" customFormat="1" ht="11.25" customHeight="1">
      <c r="A5" s="217" t="s">
        <v>373</v>
      </c>
      <c r="B5" s="217"/>
      <c r="C5" s="13"/>
      <c r="D5" s="13"/>
      <c r="E5" s="13"/>
      <c r="F5" s="190" t="s">
        <v>372</v>
      </c>
    </row>
    <row r="6" spans="1:6" s="24" customFormat="1">
      <c r="A6" s="279"/>
      <c r="B6" s="279"/>
      <c r="C6" s="23"/>
      <c r="D6" s="335"/>
      <c r="E6" s="335"/>
    </row>
    <row r="7" spans="1:6" ht="15" customHeight="1">
      <c r="A7" s="228" t="s">
        <v>45</v>
      </c>
      <c r="B7" s="227" t="s">
        <v>46</v>
      </c>
      <c r="C7" s="291" t="s">
        <v>47</v>
      </c>
      <c r="D7" s="291" t="s">
        <v>48</v>
      </c>
      <c r="E7" s="358" t="s">
        <v>368</v>
      </c>
      <c r="F7" s="358" t="s">
        <v>340</v>
      </c>
    </row>
    <row r="8" spans="1:6">
      <c r="A8" s="238" t="s">
        <v>1391</v>
      </c>
      <c r="B8" s="238" t="s">
        <v>1392</v>
      </c>
      <c r="C8" s="252">
        <v>0</v>
      </c>
      <c r="D8" s="252">
        <v>-147457834.53999999</v>
      </c>
      <c r="E8" s="252">
        <v>-147457834.53999999</v>
      </c>
      <c r="F8" s="360"/>
    </row>
    <row r="9" spans="1:6">
      <c r="A9" s="238" t="s">
        <v>1391</v>
      </c>
      <c r="B9" s="238" t="s">
        <v>1393</v>
      </c>
      <c r="C9" s="252">
        <v>-127109930.68000001</v>
      </c>
      <c r="D9" s="252">
        <v>0</v>
      </c>
      <c r="E9" s="252">
        <v>127109930.68000001</v>
      </c>
      <c r="F9" s="360"/>
    </row>
    <row r="10" spans="1:6">
      <c r="A10" s="238" t="s">
        <v>1394</v>
      </c>
      <c r="B10" s="238" t="s">
        <v>1395</v>
      </c>
      <c r="C10" s="252">
        <v>-7372307.8200000003</v>
      </c>
      <c r="D10" s="252">
        <v>-7372307.8200000003</v>
      </c>
      <c r="E10" s="252">
        <v>0</v>
      </c>
      <c r="F10" s="360"/>
    </row>
    <row r="11" spans="1:6">
      <c r="A11" s="238" t="s">
        <v>1396</v>
      </c>
      <c r="B11" s="238" t="s">
        <v>1397</v>
      </c>
      <c r="C11" s="252">
        <v>7515469.4199999999</v>
      </c>
      <c r="D11" s="252">
        <v>7515469.4199999999</v>
      </c>
      <c r="E11" s="252">
        <v>0</v>
      </c>
      <c r="F11" s="360"/>
    </row>
    <row r="12" spans="1:6">
      <c r="A12" s="238" t="s">
        <v>1398</v>
      </c>
      <c r="B12" s="238" t="s">
        <v>1399</v>
      </c>
      <c r="C12" s="252">
        <v>26001529.16</v>
      </c>
      <c r="D12" s="252">
        <v>26001529.25</v>
      </c>
      <c r="E12" s="252">
        <v>0.09</v>
      </c>
      <c r="F12" s="360"/>
    </row>
    <row r="13" spans="1:6">
      <c r="A13" s="238" t="s">
        <v>1400</v>
      </c>
      <c r="B13" s="238" t="s">
        <v>1401</v>
      </c>
      <c r="C13" s="252">
        <v>-23038564.43</v>
      </c>
      <c r="D13" s="252">
        <v>-23038564.43</v>
      </c>
      <c r="E13" s="252">
        <v>0</v>
      </c>
      <c r="F13" s="360"/>
    </row>
    <row r="14" spans="1:6">
      <c r="A14" s="238" t="s">
        <v>1402</v>
      </c>
      <c r="B14" s="238" t="s">
        <v>1403</v>
      </c>
      <c r="C14" s="252">
        <v>8097589.1799999997</v>
      </c>
      <c r="D14" s="252">
        <v>8097589.1799999997</v>
      </c>
      <c r="E14" s="252">
        <v>0</v>
      </c>
      <c r="F14" s="360"/>
    </row>
    <row r="15" spans="1:6">
      <c r="A15" s="238" t="s">
        <v>1404</v>
      </c>
      <c r="B15" s="238" t="s">
        <v>1405</v>
      </c>
      <c r="C15" s="252">
        <v>-47512718.159999996</v>
      </c>
      <c r="D15" s="252">
        <v>-46942712.159999996</v>
      </c>
      <c r="E15" s="252">
        <v>570006</v>
      </c>
      <c r="F15" s="360"/>
    </row>
    <row r="16" spans="1:6">
      <c r="A16" s="238" t="s">
        <v>1406</v>
      </c>
      <c r="B16" s="238" t="s">
        <v>1407</v>
      </c>
      <c r="C16" s="252">
        <v>41940584.710000001</v>
      </c>
      <c r="D16" s="252">
        <v>42058781.710000001</v>
      </c>
      <c r="E16" s="252">
        <v>118197</v>
      </c>
      <c r="F16" s="360"/>
    </row>
    <row r="17" spans="1:6">
      <c r="A17" s="238" t="s">
        <v>1408</v>
      </c>
      <c r="B17" s="238" t="s">
        <v>1409</v>
      </c>
      <c r="C17" s="252">
        <v>99916013.700000003</v>
      </c>
      <c r="D17" s="252">
        <v>100003043.79000001</v>
      </c>
      <c r="E17" s="252">
        <v>87030.09</v>
      </c>
      <c r="F17" s="360"/>
    </row>
    <row r="18" spans="1:6">
      <c r="A18" s="238" t="s">
        <v>1410</v>
      </c>
      <c r="B18" s="238" t="s">
        <v>1411</v>
      </c>
      <c r="C18" s="252">
        <v>39428743.350000001</v>
      </c>
      <c r="D18" s="252">
        <v>39129695.350000001</v>
      </c>
      <c r="E18" s="252">
        <v>-299048</v>
      </c>
      <c r="F18" s="360"/>
    </row>
    <row r="19" spans="1:6">
      <c r="A19" s="238" t="s">
        <v>1412</v>
      </c>
      <c r="B19" s="238" t="s">
        <v>1413</v>
      </c>
      <c r="C19" s="252">
        <v>0</v>
      </c>
      <c r="D19" s="252">
        <v>26410563.170000002</v>
      </c>
      <c r="E19" s="252">
        <v>26410563.170000002</v>
      </c>
      <c r="F19" s="360"/>
    </row>
    <row r="20" spans="1:6">
      <c r="A20" s="238" t="s">
        <v>1414</v>
      </c>
      <c r="B20" s="238" t="s">
        <v>1415</v>
      </c>
      <c r="C20" s="252">
        <v>-45194026.119999997</v>
      </c>
      <c r="D20" s="252">
        <v>-46144860.009999998</v>
      </c>
      <c r="E20" s="252">
        <v>-950833.89</v>
      </c>
      <c r="F20" s="360"/>
    </row>
    <row r="21" spans="1:6">
      <c r="A21" s="238" t="s">
        <v>1416</v>
      </c>
      <c r="B21" s="238" t="s">
        <v>1417</v>
      </c>
      <c r="C21" s="252">
        <v>-30908218.329999998</v>
      </c>
      <c r="D21" s="252">
        <v>-30908218.329999998</v>
      </c>
      <c r="E21" s="252">
        <v>0</v>
      </c>
      <c r="F21" s="360"/>
    </row>
    <row r="22" spans="1:6">
      <c r="A22" s="238" t="s">
        <v>1418</v>
      </c>
      <c r="B22" s="238" t="s">
        <v>1419</v>
      </c>
      <c r="C22" s="252">
        <v>-62880166.850000001</v>
      </c>
      <c r="D22" s="252">
        <v>-62880166.850000001</v>
      </c>
      <c r="E22" s="252">
        <v>0</v>
      </c>
      <c r="F22" s="360"/>
    </row>
    <row r="23" spans="1:6">
      <c r="A23" s="238" t="s">
        <v>1420</v>
      </c>
      <c r="B23" s="238" t="s">
        <v>1421</v>
      </c>
      <c r="C23" s="252">
        <v>-53125298.5</v>
      </c>
      <c r="D23" s="252">
        <v>-53125298.5</v>
      </c>
      <c r="E23" s="252">
        <v>0</v>
      </c>
      <c r="F23" s="360"/>
    </row>
    <row r="24" spans="1:6">
      <c r="A24" s="238" t="s">
        <v>1422</v>
      </c>
      <c r="B24" s="238" t="s">
        <v>1423</v>
      </c>
      <c r="C24" s="252">
        <v>-71989091.129999995</v>
      </c>
      <c r="D24" s="252">
        <v>-72199461.540000007</v>
      </c>
      <c r="E24" s="252">
        <v>-210370.41</v>
      </c>
      <c r="F24" s="360"/>
    </row>
    <row r="25" spans="1:6">
      <c r="A25" s="238" t="s">
        <v>1424</v>
      </c>
      <c r="B25" s="238" t="s">
        <v>1425</v>
      </c>
      <c r="C25" s="252">
        <v>-90115934.549999997</v>
      </c>
      <c r="D25" s="252">
        <v>-90476380.319999993</v>
      </c>
      <c r="E25" s="252">
        <v>-360445.77</v>
      </c>
      <c r="F25" s="360"/>
    </row>
    <row r="26" spans="1:6">
      <c r="A26" s="238" t="s">
        <v>1426</v>
      </c>
      <c r="B26" s="238" t="s">
        <v>1427</v>
      </c>
      <c r="C26" s="252">
        <v>-7914675.0999999996</v>
      </c>
      <c r="D26" s="252">
        <v>-7914675.0999999996</v>
      </c>
      <c r="E26" s="252">
        <v>0</v>
      </c>
      <c r="F26" s="360"/>
    </row>
    <row r="27" spans="1:6">
      <c r="A27" s="238" t="s">
        <v>1428</v>
      </c>
      <c r="B27" s="238" t="s">
        <v>1429</v>
      </c>
      <c r="C27" s="252">
        <v>-18112671.57</v>
      </c>
      <c r="D27" s="252">
        <v>-19254509.07</v>
      </c>
      <c r="E27" s="252">
        <v>-1141837.5</v>
      </c>
      <c r="F27" s="360"/>
    </row>
    <row r="28" spans="1:6">
      <c r="A28" s="238" t="s">
        <v>1430</v>
      </c>
      <c r="B28" s="238" t="s">
        <v>1431</v>
      </c>
      <c r="C28" s="252">
        <v>0</v>
      </c>
      <c r="D28" s="252">
        <v>-62599127.399999999</v>
      </c>
      <c r="E28" s="252">
        <v>-62599127.399999999</v>
      </c>
      <c r="F28" s="360"/>
    </row>
    <row r="29" spans="1:6">
      <c r="A29" s="238" t="s">
        <v>1432</v>
      </c>
      <c r="B29" s="238" t="s">
        <v>1433</v>
      </c>
      <c r="C29" s="252">
        <v>-530202.4</v>
      </c>
      <c r="D29" s="252">
        <v>-530202.4</v>
      </c>
      <c r="E29" s="252">
        <v>0</v>
      </c>
      <c r="F29" s="360"/>
    </row>
    <row r="30" spans="1:6">
      <c r="A30" s="238" t="s">
        <v>1434</v>
      </c>
      <c r="B30" s="238" t="s">
        <v>1435</v>
      </c>
      <c r="C30" s="252">
        <v>-733971.47</v>
      </c>
      <c r="D30" s="252">
        <v>-733971.47</v>
      </c>
      <c r="E30" s="252">
        <v>0</v>
      </c>
      <c r="F30" s="360"/>
    </row>
    <row r="31" spans="1:6">
      <c r="A31" s="238" t="s">
        <v>1436</v>
      </c>
      <c r="B31" s="238" t="s">
        <v>1437</v>
      </c>
      <c r="C31" s="252">
        <v>-3366516.9</v>
      </c>
      <c r="D31" s="252">
        <v>-3366516.9</v>
      </c>
      <c r="E31" s="252">
        <v>0</v>
      </c>
      <c r="F31" s="360"/>
    </row>
    <row r="32" spans="1:6">
      <c r="A32" s="238" t="s">
        <v>1438</v>
      </c>
      <c r="B32" s="238" t="s">
        <v>1439</v>
      </c>
      <c r="C32" s="252">
        <v>-3897398.02</v>
      </c>
      <c r="D32" s="252">
        <v>-3897398.02</v>
      </c>
      <c r="E32" s="252">
        <v>0</v>
      </c>
      <c r="F32" s="360"/>
    </row>
    <row r="33" spans="1:6">
      <c r="A33" s="238" t="s">
        <v>1440</v>
      </c>
      <c r="B33" s="238" t="s">
        <v>1441</v>
      </c>
      <c r="C33" s="252">
        <v>-2852993.63</v>
      </c>
      <c r="D33" s="252">
        <v>-2852993.63</v>
      </c>
      <c r="E33" s="252">
        <v>0</v>
      </c>
      <c r="F33" s="360"/>
    </row>
    <row r="34" spans="1:6">
      <c r="A34" s="238" t="s">
        <v>1442</v>
      </c>
      <c r="B34" s="238" t="s">
        <v>1443</v>
      </c>
      <c r="C34" s="252">
        <v>-2444911.17</v>
      </c>
      <c r="D34" s="252">
        <v>-2471506.27</v>
      </c>
      <c r="E34" s="252">
        <v>-26595.1</v>
      </c>
      <c r="F34" s="360"/>
    </row>
    <row r="35" spans="1:6">
      <c r="A35" s="238" t="s">
        <v>1444</v>
      </c>
      <c r="B35" s="238" t="s">
        <v>1445</v>
      </c>
      <c r="C35" s="252">
        <v>-3273949.52</v>
      </c>
      <c r="D35" s="252">
        <v>-3761689.06</v>
      </c>
      <c r="E35" s="252">
        <v>-487739.54</v>
      </c>
      <c r="F35" s="360"/>
    </row>
    <row r="36" spans="1:6">
      <c r="A36" s="238" t="s">
        <v>1446</v>
      </c>
      <c r="B36" s="238" t="s">
        <v>1447</v>
      </c>
      <c r="C36" s="252">
        <v>0</v>
      </c>
      <c r="D36" s="252">
        <v>-7251809.71</v>
      </c>
      <c r="E36" s="252">
        <v>-7251809.71</v>
      </c>
      <c r="F36" s="360"/>
    </row>
    <row r="37" spans="1:6">
      <c r="A37" s="238" t="s">
        <v>1448</v>
      </c>
      <c r="B37" s="238" t="s">
        <v>1449</v>
      </c>
      <c r="C37" s="252">
        <v>-40779336.869999997</v>
      </c>
      <c r="D37" s="252">
        <v>-60438971.899999999</v>
      </c>
      <c r="E37" s="252">
        <v>-19659635.030000001</v>
      </c>
      <c r="F37" s="360"/>
    </row>
    <row r="38" spans="1:6">
      <c r="A38" s="238" t="s">
        <v>1450</v>
      </c>
      <c r="B38" s="238" t="s">
        <v>1451</v>
      </c>
      <c r="C38" s="252">
        <v>-23750965.420000002</v>
      </c>
      <c r="D38" s="252">
        <v>-23750965.420000002</v>
      </c>
      <c r="E38" s="252">
        <v>0</v>
      </c>
      <c r="F38" s="360"/>
    </row>
    <row r="39" spans="1:6">
      <c r="A39" s="238" t="s">
        <v>1452</v>
      </c>
      <c r="B39" s="238" t="s">
        <v>1453</v>
      </c>
      <c r="C39" s="252">
        <v>-14431010.560000001</v>
      </c>
      <c r="D39" s="252">
        <v>-14431010.560000001</v>
      </c>
      <c r="E39" s="252">
        <v>0</v>
      </c>
      <c r="F39" s="360"/>
    </row>
    <row r="40" spans="1:6">
      <c r="A40" s="238" t="s">
        <v>1454</v>
      </c>
      <c r="B40" s="238" t="s">
        <v>1455</v>
      </c>
      <c r="C40" s="252">
        <v>-19207727.170000002</v>
      </c>
      <c r="D40" s="252">
        <v>-19207727.170000002</v>
      </c>
      <c r="E40" s="252">
        <v>0</v>
      </c>
      <c r="F40" s="360"/>
    </row>
    <row r="41" spans="1:6">
      <c r="A41" s="238" t="s">
        <v>1456</v>
      </c>
      <c r="B41" s="238" t="s">
        <v>1457</v>
      </c>
      <c r="C41" s="252">
        <v>-32890008.359999999</v>
      </c>
      <c r="D41" s="252">
        <v>-37376867.829999998</v>
      </c>
      <c r="E41" s="252">
        <v>-4486859.47</v>
      </c>
      <c r="F41" s="360"/>
    </row>
    <row r="42" spans="1:6">
      <c r="A42" s="238" t="s">
        <v>1458</v>
      </c>
      <c r="B42" s="238" t="s">
        <v>1459</v>
      </c>
      <c r="C42" s="252">
        <v>-849109.76</v>
      </c>
      <c r="D42" s="252">
        <v>-849109.76</v>
      </c>
      <c r="E42" s="252">
        <v>0</v>
      </c>
      <c r="F42" s="360"/>
    </row>
    <row r="43" spans="1:6">
      <c r="A43" s="238" t="s">
        <v>1460</v>
      </c>
      <c r="B43" s="238" t="s">
        <v>1461</v>
      </c>
      <c r="C43" s="252">
        <v>0</v>
      </c>
      <c r="D43" s="252">
        <v>-11732455.279999999</v>
      </c>
      <c r="E43" s="252">
        <v>-11732455.279999999</v>
      </c>
      <c r="F43" s="360"/>
    </row>
    <row r="44" spans="1:6">
      <c r="A44" s="238" t="s">
        <v>1462</v>
      </c>
      <c r="B44" s="238" t="s">
        <v>1463</v>
      </c>
      <c r="C44" s="252">
        <v>0</v>
      </c>
      <c r="D44" s="252">
        <v>-41444.5</v>
      </c>
      <c r="E44" s="252">
        <v>-41444.5</v>
      </c>
      <c r="F44" s="360"/>
    </row>
    <row r="45" spans="1:6">
      <c r="A45" s="238"/>
      <c r="B45" s="238"/>
      <c r="C45" s="252"/>
      <c r="D45" s="252"/>
      <c r="E45" s="252"/>
      <c r="F45" s="360"/>
    </row>
    <row r="46" spans="1:6">
      <c r="A46" s="251"/>
      <c r="B46" s="251" t="s">
        <v>371</v>
      </c>
      <c r="C46" s="250">
        <f>SUM(C8:C45)</f>
        <v>-511381774.96999997</v>
      </c>
      <c r="D46" s="250">
        <f>SUM(D8:D45)</f>
        <v>-613792084.0799998</v>
      </c>
      <c r="E46" s="250">
        <f>SUM(E8:E45)</f>
        <v>-102410309.10999998</v>
      </c>
      <c r="F46" s="251"/>
    </row>
  </sheetData>
  <protectedRanges>
    <protectedRange sqref="F46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24"/>
  <sheetViews>
    <sheetView zoomScaleSheetLayoutView="100" workbookViewId="0">
      <selection sqref="A1:H29"/>
    </sheetView>
  </sheetViews>
  <sheetFormatPr baseColWidth="10" defaultRowHeight="11.25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>
      <c r="A1" s="3" t="s">
        <v>43</v>
      </c>
      <c r="B1" s="3"/>
      <c r="H1" s="261"/>
    </row>
    <row r="2" spans="1:10">
      <c r="A2" s="3" t="s">
        <v>139</v>
      </c>
      <c r="B2" s="3"/>
      <c r="C2" s="9"/>
      <c r="D2" s="9"/>
      <c r="E2" s="9"/>
    </row>
    <row r="3" spans="1:10">
      <c r="B3" s="3"/>
      <c r="C3" s="9"/>
      <c r="D3" s="9"/>
      <c r="E3" s="9"/>
    </row>
    <row r="5" spans="1:10" s="256" customFormat="1" ht="11.25" customHeight="1">
      <c r="A5" s="259" t="s">
        <v>259</v>
      </c>
      <c r="B5" s="259"/>
      <c r="C5" s="258"/>
      <c r="D5" s="258"/>
      <c r="E5" s="258"/>
      <c r="F5" s="7"/>
      <c r="G5" s="7"/>
      <c r="H5" s="257" t="s">
        <v>256</v>
      </c>
    </row>
    <row r="6" spans="1:10">
      <c r="A6" s="249"/>
      <c r="B6" s="249"/>
      <c r="C6" s="247"/>
      <c r="D6" s="247"/>
      <c r="E6" s="247"/>
      <c r="F6" s="247"/>
      <c r="G6" s="247"/>
      <c r="H6" s="247"/>
    </row>
    <row r="7" spans="1:10" ht="15" customHeight="1">
      <c r="A7" s="228" t="s">
        <v>45</v>
      </c>
      <c r="B7" s="227" t="s">
        <v>46</v>
      </c>
      <c r="C7" s="225" t="s">
        <v>243</v>
      </c>
      <c r="D7" s="255">
        <v>2016</v>
      </c>
      <c r="E7" s="255">
        <v>2015</v>
      </c>
      <c r="F7" s="254" t="s">
        <v>255</v>
      </c>
      <c r="G7" s="254" t="s">
        <v>254</v>
      </c>
      <c r="H7" s="253" t="s">
        <v>253</v>
      </c>
    </row>
    <row r="8" spans="1:10">
      <c r="A8" s="238" t="s">
        <v>574</v>
      </c>
      <c r="B8" s="238" t="s">
        <v>575</v>
      </c>
      <c r="C8" s="252">
        <v>15821.59</v>
      </c>
      <c r="D8" s="252">
        <v>19813.18</v>
      </c>
      <c r="E8" s="252">
        <v>10492.82</v>
      </c>
      <c r="F8" s="252">
        <v>4343.82</v>
      </c>
      <c r="G8" s="252"/>
      <c r="H8" s="252"/>
    </row>
    <row r="9" spans="1:10">
      <c r="A9" s="238" t="s">
        <v>576</v>
      </c>
      <c r="B9" s="238" t="s">
        <v>577</v>
      </c>
      <c r="C9" s="252">
        <v>1196.05</v>
      </c>
      <c r="D9" s="252">
        <v>1937.25</v>
      </c>
      <c r="E9" s="252">
        <v>2171.6</v>
      </c>
      <c r="F9" s="252">
        <v>17562.54</v>
      </c>
      <c r="G9" s="252"/>
      <c r="H9" s="252"/>
    </row>
    <row r="10" spans="1:10">
      <c r="A10" s="238" t="s">
        <v>578</v>
      </c>
      <c r="B10" s="238" t="s">
        <v>579</v>
      </c>
      <c r="C10" s="252">
        <v>0</v>
      </c>
      <c r="D10" s="252">
        <v>0</v>
      </c>
      <c r="E10" s="252">
        <v>0</v>
      </c>
      <c r="F10" s="252">
        <v>3929302.25</v>
      </c>
      <c r="G10" s="252"/>
      <c r="H10" s="252"/>
    </row>
    <row r="11" spans="1:10">
      <c r="A11" s="238"/>
      <c r="B11" s="238"/>
      <c r="C11" s="252"/>
      <c r="D11" s="252"/>
      <c r="E11" s="252"/>
      <c r="F11" s="252"/>
      <c r="G11" s="252"/>
      <c r="H11" s="252"/>
    </row>
    <row r="12" spans="1:10">
      <c r="A12" s="238"/>
      <c r="B12" s="238"/>
      <c r="C12" s="252"/>
      <c r="D12" s="252"/>
      <c r="E12" s="252"/>
      <c r="F12" s="252"/>
      <c r="G12" s="252"/>
      <c r="H12" s="252"/>
    </row>
    <row r="13" spans="1:10">
      <c r="A13" s="238"/>
      <c r="B13" s="238"/>
      <c r="C13" s="252"/>
      <c r="D13" s="252"/>
      <c r="E13" s="252"/>
      <c r="F13" s="252"/>
      <c r="G13" s="252"/>
      <c r="H13" s="252"/>
      <c r="J13" s="260"/>
    </row>
    <row r="14" spans="1:10">
      <c r="A14" s="251"/>
      <c r="B14" s="251" t="s">
        <v>258</v>
      </c>
      <c r="C14" s="250">
        <f t="shared" ref="C14:H14" si="0">SUM(C8:C13)</f>
        <v>17017.64</v>
      </c>
      <c r="D14" s="250">
        <f t="shared" si="0"/>
        <v>21750.43</v>
      </c>
      <c r="E14" s="250">
        <f t="shared" si="0"/>
        <v>12664.42</v>
      </c>
      <c r="F14" s="250">
        <f t="shared" si="0"/>
        <v>3951208.61</v>
      </c>
      <c r="G14" s="250">
        <f t="shared" si="0"/>
        <v>0</v>
      </c>
      <c r="H14" s="250">
        <f t="shared" si="0"/>
        <v>0</v>
      </c>
    </row>
    <row r="15" spans="1:10">
      <c r="A15" s="60"/>
      <c r="B15" s="60"/>
      <c r="C15" s="231"/>
      <c r="D15" s="231"/>
      <c r="E15" s="231"/>
      <c r="F15" s="231"/>
      <c r="G15" s="231"/>
      <c r="H15" s="231"/>
    </row>
    <row r="16" spans="1:10">
      <c r="A16" s="60"/>
      <c r="B16" s="60"/>
      <c r="C16" s="231"/>
      <c r="D16" s="231"/>
      <c r="E16" s="231"/>
      <c r="F16" s="231"/>
      <c r="G16" s="231"/>
      <c r="H16" s="231"/>
    </row>
    <row r="17" spans="1:8" s="256" customFormat="1" ht="11.25" customHeight="1">
      <c r="A17" s="259" t="s">
        <v>257</v>
      </c>
      <c r="B17" s="259"/>
      <c r="C17" s="258"/>
      <c r="D17" s="258"/>
      <c r="E17" s="258"/>
      <c r="F17" s="7"/>
      <c r="G17" s="7"/>
      <c r="H17" s="257" t="s">
        <v>256</v>
      </c>
    </row>
    <row r="18" spans="1:8">
      <c r="A18" s="249"/>
      <c r="B18" s="249"/>
      <c r="C18" s="247"/>
      <c r="D18" s="247"/>
      <c r="E18" s="247"/>
      <c r="F18" s="247"/>
      <c r="G18" s="247"/>
      <c r="H18" s="247"/>
    </row>
    <row r="19" spans="1:8" ht="15" customHeight="1">
      <c r="A19" s="228" t="s">
        <v>45</v>
      </c>
      <c r="B19" s="227" t="s">
        <v>46</v>
      </c>
      <c r="C19" s="225" t="s">
        <v>243</v>
      </c>
      <c r="D19" s="255">
        <v>2016</v>
      </c>
      <c r="E19" s="255">
        <v>2015</v>
      </c>
      <c r="F19" s="254" t="s">
        <v>255</v>
      </c>
      <c r="G19" s="254" t="s">
        <v>254</v>
      </c>
      <c r="H19" s="253" t="s">
        <v>253</v>
      </c>
    </row>
    <row r="20" spans="1:8">
      <c r="A20" s="238" t="s">
        <v>573</v>
      </c>
      <c r="B20" s="238" t="s">
        <v>573</v>
      </c>
      <c r="C20" s="252"/>
      <c r="D20" s="252"/>
      <c r="E20" s="252"/>
      <c r="F20" s="252"/>
      <c r="G20" s="252"/>
      <c r="H20" s="252"/>
    </row>
    <row r="21" spans="1:8">
      <c r="A21" s="238"/>
      <c r="B21" s="238"/>
      <c r="C21" s="252"/>
      <c r="D21" s="252"/>
      <c r="E21" s="252"/>
      <c r="F21" s="252"/>
      <c r="G21" s="252"/>
      <c r="H21" s="252"/>
    </row>
    <row r="22" spans="1:8">
      <c r="A22" s="238"/>
      <c r="B22" s="238"/>
      <c r="C22" s="252"/>
      <c r="D22" s="252"/>
      <c r="E22" s="252"/>
      <c r="F22" s="252"/>
      <c r="G22" s="252"/>
      <c r="H22" s="252"/>
    </row>
    <row r="23" spans="1:8">
      <c r="A23" s="238"/>
      <c r="B23" s="238"/>
      <c r="C23" s="252"/>
      <c r="D23" s="252"/>
      <c r="E23" s="252"/>
      <c r="F23" s="252"/>
      <c r="G23" s="252"/>
      <c r="H23" s="252"/>
    </row>
    <row r="24" spans="1:8">
      <c r="A24" s="251"/>
      <c r="B24" s="251" t="s">
        <v>252</v>
      </c>
      <c r="C24" s="250">
        <f t="shared" ref="C24:H24" si="1">SUM(C20:C23)</f>
        <v>0</v>
      </c>
      <c r="D24" s="250">
        <f t="shared" si="1"/>
        <v>0</v>
      </c>
      <c r="E24" s="250">
        <f t="shared" si="1"/>
        <v>0</v>
      </c>
      <c r="F24" s="250">
        <f t="shared" si="1"/>
        <v>0</v>
      </c>
      <c r="G24" s="250">
        <f t="shared" si="1"/>
        <v>0</v>
      </c>
      <c r="H24" s="250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2" t="s">
        <v>143</v>
      </c>
      <c r="B2" s="453"/>
      <c r="C2" s="88"/>
      <c r="D2" s="88"/>
      <c r="E2" s="88"/>
      <c r="F2" s="88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68" t="s">
        <v>208</v>
      </c>
      <c r="B6" s="131"/>
      <c r="C6" s="131"/>
      <c r="D6" s="131"/>
      <c r="E6" s="131"/>
      <c r="F6" s="132"/>
    </row>
    <row r="7" spans="1:6" ht="14.1" customHeight="1">
      <c r="A7" s="139" t="s">
        <v>169</v>
      </c>
      <c r="B7" s="92"/>
      <c r="C7" s="92"/>
      <c r="D7" s="92"/>
      <c r="E7" s="92"/>
      <c r="F7" s="93"/>
    </row>
    <row r="8" spans="1:6" ht="14.1" customHeight="1">
      <c r="A8" s="139" t="s">
        <v>209</v>
      </c>
      <c r="B8" s="12"/>
      <c r="C8" s="12"/>
      <c r="D8" s="12"/>
      <c r="E8" s="12"/>
      <c r="F8" s="96"/>
    </row>
    <row r="9" spans="1:6" ht="14.1" customHeight="1" thickBot="1">
      <c r="A9" s="144" t="s">
        <v>212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90"/>
  <sheetViews>
    <sheetView topLeftCell="A53" zoomScaleSheetLayoutView="100" workbookViewId="0">
      <selection sqref="A1:E90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>
      <c r="A1" s="21" t="s">
        <v>43</v>
      </c>
      <c r="B1" s="21"/>
      <c r="C1" s="22"/>
      <c r="D1" s="22"/>
      <c r="E1" s="261"/>
    </row>
    <row r="2" spans="1:5" s="12" customFormat="1">
      <c r="A2" s="21" t="s">
        <v>0</v>
      </c>
      <c r="B2" s="21"/>
      <c r="C2" s="22"/>
      <c r="D2" s="22"/>
      <c r="E2" s="22"/>
    </row>
    <row r="3" spans="1:5" s="12" customFormat="1">
      <c r="C3" s="22"/>
      <c r="D3" s="22"/>
      <c r="E3" s="22"/>
    </row>
    <row r="4" spans="1:5" s="12" customFormat="1">
      <c r="C4" s="22"/>
      <c r="D4" s="22"/>
      <c r="E4" s="22"/>
    </row>
    <row r="5" spans="1:5" s="12" customFormat="1" ht="11.25" customHeight="1">
      <c r="A5" s="307" t="s">
        <v>376</v>
      </c>
      <c r="C5" s="22"/>
      <c r="D5" s="22"/>
      <c r="E5" s="364" t="s">
        <v>375</v>
      </c>
    </row>
    <row r="6" spans="1:5" s="24" customFormat="1">
      <c r="A6" s="224"/>
      <c r="B6" s="224"/>
      <c r="C6" s="363"/>
      <c r="D6" s="362"/>
      <c r="E6" s="362"/>
    </row>
    <row r="7" spans="1:5" ht="15" customHeight="1">
      <c r="A7" s="228" t="s">
        <v>45</v>
      </c>
      <c r="B7" s="227" t="s">
        <v>46</v>
      </c>
      <c r="C7" s="291" t="s">
        <v>47</v>
      </c>
      <c r="D7" s="291" t="s">
        <v>48</v>
      </c>
      <c r="E7" s="291" t="s">
        <v>49</v>
      </c>
    </row>
    <row r="8" spans="1:5">
      <c r="A8" s="285">
        <v>111200001</v>
      </c>
      <c r="B8" s="285" t="s">
        <v>1464</v>
      </c>
      <c r="C8" s="252">
        <v>369301.24</v>
      </c>
      <c r="D8" s="252">
        <v>370401.22</v>
      </c>
      <c r="E8" s="252">
        <v>1099.98</v>
      </c>
    </row>
    <row r="9" spans="1:5">
      <c r="A9" s="285">
        <v>111200002</v>
      </c>
      <c r="B9" s="285" t="s">
        <v>1465</v>
      </c>
      <c r="C9" s="252">
        <v>30598.61</v>
      </c>
      <c r="D9" s="252">
        <v>30599.11</v>
      </c>
      <c r="E9" s="252">
        <v>0.5</v>
      </c>
    </row>
    <row r="10" spans="1:5">
      <c r="A10" s="285">
        <v>111200003</v>
      </c>
      <c r="B10" s="285" t="s">
        <v>1466</v>
      </c>
      <c r="C10" s="252">
        <v>6933125.5099999998</v>
      </c>
      <c r="D10" s="252">
        <v>13119891.34</v>
      </c>
      <c r="E10" s="252">
        <v>6186765.8300000001</v>
      </c>
    </row>
    <row r="11" spans="1:5">
      <c r="A11" s="285">
        <v>111200004</v>
      </c>
      <c r="B11" s="285" t="s">
        <v>1467</v>
      </c>
      <c r="C11" s="252">
        <v>746359.58</v>
      </c>
      <c r="D11" s="252">
        <v>698782.86</v>
      </c>
      <c r="E11" s="252">
        <v>-47576.72</v>
      </c>
    </row>
    <row r="12" spans="1:5">
      <c r="A12" s="285">
        <v>111200005</v>
      </c>
      <c r="B12" s="285" t="s">
        <v>1468</v>
      </c>
      <c r="C12" s="252">
        <v>1254.72</v>
      </c>
      <c r="D12" s="252">
        <v>1328.84</v>
      </c>
      <c r="E12" s="252">
        <v>74.12</v>
      </c>
    </row>
    <row r="13" spans="1:5">
      <c r="A13" s="285">
        <v>111200009</v>
      </c>
      <c r="B13" s="285" t="s">
        <v>1469</v>
      </c>
      <c r="C13" s="252">
        <v>256325.17</v>
      </c>
      <c r="D13" s="252">
        <v>257053.78</v>
      </c>
      <c r="E13" s="252">
        <v>728.61</v>
      </c>
    </row>
    <row r="14" spans="1:5">
      <c r="A14" s="285">
        <v>111200015</v>
      </c>
      <c r="B14" s="285" t="s">
        <v>1470</v>
      </c>
      <c r="C14" s="252">
        <v>6547.58</v>
      </c>
      <c r="D14" s="252">
        <v>0</v>
      </c>
      <c r="E14" s="252">
        <v>-6547.58</v>
      </c>
    </row>
    <row r="15" spans="1:5">
      <c r="A15" s="285">
        <v>111200020</v>
      </c>
      <c r="B15" s="285" t="s">
        <v>1471</v>
      </c>
      <c r="C15" s="252">
        <v>210370.41</v>
      </c>
      <c r="D15" s="252">
        <v>116091.98</v>
      </c>
      <c r="E15" s="252">
        <v>-94278.43</v>
      </c>
    </row>
    <row r="16" spans="1:5">
      <c r="A16" s="285">
        <v>111200021</v>
      </c>
      <c r="B16" s="285" t="s">
        <v>1472</v>
      </c>
      <c r="C16" s="252">
        <v>26595.1</v>
      </c>
      <c r="D16" s="252">
        <v>0</v>
      </c>
      <c r="E16" s="252">
        <v>-26595.1</v>
      </c>
    </row>
    <row r="17" spans="1:5">
      <c r="A17" s="285">
        <v>111200022</v>
      </c>
      <c r="B17" s="285" t="s">
        <v>1473</v>
      </c>
      <c r="C17" s="252">
        <v>361424.73</v>
      </c>
      <c r="D17" s="252">
        <v>0</v>
      </c>
      <c r="E17" s="252">
        <v>-361424.73</v>
      </c>
    </row>
    <row r="18" spans="1:5">
      <c r="A18" s="285">
        <v>111200025</v>
      </c>
      <c r="B18" s="285" t="s">
        <v>1474</v>
      </c>
      <c r="C18" s="252">
        <v>1143058.98</v>
      </c>
      <c r="D18" s="252">
        <v>1298.3</v>
      </c>
      <c r="E18" s="252">
        <v>-1141760.68</v>
      </c>
    </row>
    <row r="19" spans="1:5">
      <c r="A19" s="285">
        <v>111200026</v>
      </c>
      <c r="B19" s="285" t="s">
        <v>1475</v>
      </c>
      <c r="C19" s="252">
        <v>1733374.45</v>
      </c>
      <c r="D19" s="252">
        <v>0</v>
      </c>
      <c r="E19" s="252">
        <v>-1733374.45</v>
      </c>
    </row>
    <row r="20" spans="1:5">
      <c r="A20" s="285">
        <v>111200028</v>
      </c>
      <c r="B20" s="285" t="s">
        <v>1476</v>
      </c>
      <c r="C20" s="252">
        <v>6158499.5199999996</v>
      </c>
      <c r="D20" s="252">
        <v>3506350.2</v>
      </c>
      <c r="E20" s="252">
        <v>-2652149.3199999998</v>
      </c>
    </row>
    <row r="21" spans="1:5">
      <c r="A21" s="285">
        <v>111200029</v>
      </c>
      <c r="B21" s="285" t="s">
        <v>1477</v>
      </c>
      <c r="C21" s="252">
        <v>3754525.32</v>
      </c>
      <c r="D21" s="252">
        <v>3293106.31</v>
      </c>
      <c r="E21" s="252">
        <v>-461419.01</v>
      </c>
    </row>
    <row r="22" spans="1:5">
      <c r="A22" s="285">
        <v>111200030</v>
      </c>
      <c r="B22" s="285" t="s">
        <v>1478</v>
      </c>
      <c r="C22" s="252">
        <v>8731101.5299999993</v>
      </c>
      <c r="D22" s="252">
        <v>0</v>
      </c>
      <c r="E22" s="252">
        <v>-8731101.5299999993</v>
      </c>
    </row>
    <row r="23" spans="1:5">
      <c r="A23" s="285">
        <v>111200031</v>
      </c>
      <c r="B23" s="285" t="s">
        <v>1479</v>
      </c>
      <c r="C23" s="252">
        <v>14344.16</v>
      </c>
      <c r="D23" s="252">
        <v>14345.76</v>
      </c>
      <c r="E23" s="252">
        <v>1.6</v>
      </c>
    </row>
    <row r="24" spans="1:5">
      <c r="A24" s="285">
        <v>111200033</v>
      </c>
      <c r="B24" s="285" t="s">
        <v>1480</v>
      </c>
      <c r="C24" s="252">
        <v>297788.45</v>
      </c>
      <c r="D24" s="252">
        <v>0</v>
      </c>
      <c r="E24" s="252">
        <v>-297788.45</v>
      </c>
    </row>
    <row r="25" spans="1:5">
      <c r="A25" s="285">
        <v>111200034</v>
      </c>
      <c r="B25" s="285" t="s">
        <v>1481</v>
      </c>
      <c r="C25" s="252">
        <v>0</v>
      </c>
      <c r="D25" s="252">
        <v>9859723.9299999997</v>
      </c>
      <c r="E25" s="252">
        <v>9859723.9299999997</v>
      </c>
    </row>
    <row r="26" spans="1:5">
      <c r="A26" s="285">
        <v>111200035</v>
      </c>
      <c r="B26" s="285" t="s">
        <v>1482</v>
      </c>
      <c r="C26" s="252">
        <v>0</v>
      </c>
      <c r="D26" s="252">
        <v>2354632.08</v>
      </c>
      <c r="E26" s="252">
        <v>2354632.08</v>
      </c>
    </row>
    <row r="27" spans="1:5">
      <c r="A27" s="285">
        <v>111200036</v>
      </c>
      <c r="B27" s="285" t="s">
        <v>1483</v>
      </c>
      <c r="C27" s="252">
        <v>0</v>
      </c>
      <c r="D27" s="252">
        <v>394628.98</v>
      </c>
      <c r="E27" s="252">
        <v>394628.98</v>
      </c>
    </row>
    <row r="28" spans="1:5">
      <c r="A28" s="285">
        <v>111200037</v>
      </c>
      <c r="B28" s="285" t="s">
        <v>1484</v>
      </c>
      <c r="C28" s="252">
        <v>0</v>
      </c>
      <c r="D28" s="252">
        <v>26453.58</v>
      </c>
      <c r="E28" s="252">
        <v>26453.58</v>
      </c>
    </row>
    <row r="29" spans="1:5">
      <c r="A29" s="285">
        <v>111400013</v>
      </c>
      <c r="B29" s="285" t="s">
        <v>519</v>
      </c>
      <c r="C29" s="252">
        <v>8581369.3100000005</v>
      </c>
      <c r="D29" s="252">
        <v>15057793.51</v>
      </c>
      <c r="E29" s="252">
        <v>6476424.2000000002</v>
      </c>
    </row>
    <row r="30" spans="1:5">
      <c r="A30" s="285">
        <v>111400033</v>
      </c>
      <c r="B30" s="285" t="s">
        <v>521</v>
      </c>
      <c r="C30" s="252">
        <v>50499933.899999999</v>
      </c>
      <c r="D30" s="252">
        <v>3949817.94</v>
      </c>
      <c r="E30" s="252">
        <v>-46550115.960000001</v>
      </c>
    </row>
    <row r="31" spans="1:5">
      <c r="A31" s="285">
        <v>111400035</v>
      </c>
      <c r="B31" s="285" t="s">
        <v>523</v>
      </c>
      <c r="C31" s="252">
        <v>0</v>
      </c>
      <c r="D31" s="252">
        <v>30795417.780000001</v>
      </c>
      <c r="E31" s="252">
        <v>30795417.780000001</v>
      </c>
    </row>
    <row r="32" spans="1:5">
      <c r="A32" s="285">
        <v>111400036</v>
      </c>
      <c r="B32" s="285" t="s">
        <v>525</v>
      </c>
      <c r="C32" s="252">
        <v>0</v>
      </c>
      <c r="D32" s="252">
        <v>3579007.3</v>
      </c>
      <c r="E32" s="252">
        <v>3579007.3</v>
      </c>
    </row>
    <row r="33" spans="1:5">
      <c r="A33" s="285">
        <v>111500009</v>
      </c>
      <c r="B33" s="285" t="s">
        <v>527</v>
      </c>
      <c r="C33" s="252">
        <v>98869.15</v>
      </c>
      <c r="D33" s="252">
        <v>99540.4</v>
      </c>
      <c r="E33" s="252">
        <v>671.25</v>
      </c>
    </row>
    <row r="34" spans="1:5">
      <c r="A34" s="285">
        <v>111500010</v>
      </c>
      <c r="B34" s="285" t="s">
        <v>529</v>
      </c>
      <c r="C34" s="252">
        <v>5433.89</v>
      </c>
      <c r="D34" s="252">
        <v>8880.32</v>
      </c>
      <c r="E34" s="252">
        <v>3446.43</v>
      </c>
    </row>
    <row r="35" spans="1:5">
      <c r="A35" s="285">
        <v>111500135</v>
      </c>
      <c r="B35" s="285" t="s">
        <v>1485</v>
      </c>
      <c r="C35" s="252">
        <v>2758019.71</v>
      </c>
      <c r="D35" s="252">
        <v>0</v>
      </c>
      <c r="E35" s="252">
        <v>-2758019.71</v>
      </c>
    </row>
    <row r="36" spans="1:5">
      <c r="A36" s="285">
        <v>111500136</v>
      </c>
      <c r="B36" s="285" t="s">
        <v>1486</v>
      </c>
      <c r="C36" s="252">
        <v>778739.82</v>
      </c>
      <c r="D36" s="252">
        <v>0</v>
      </c>
      <c r="E36" s="252">
        <v>-778739.82</v>
      </c>
    </row>
    <row r="37" spans="1:5">
      <c r="A37" s="285">
        <v>111500139</v>
      </c>
      <c r="B37" s="285" t="s">
        <v>1487</v>
      </c>
      <c r="C37" s="252">
        <v>1091376.2</v>
      </c>
      <c r="D37" s="252">
        <v>0</v>
      </c>
      <c r="E37" s="252">
        <v>-1091376.2</v>
      </c>
    </row>
    <row r="38" spans="1:5">
      <c r="A38" s="285">
        <v>111500142</v>
      </c>
      <c r="B38" s="285" t="s">
        <v>1488</v>
      </c>
      <c r="C38" s="252">
        <v>5092.54</v>
      </c>
      <c r="D38" s="252">
        <v>0</v>
      </c>
      <c r="E38" s="252">
        <v>-5092.54</v>
      </c>
    </row>
    <row r="39" spans="1:5">
      <c r="A39" s="285">
        <v>111500143</v>
      </c>
      <c r="B39" s="285" t="s">
        <v>1489</v>
      </c>
      <c r="C39" s="252">
        <v>5092.67</v>
      </c>
      <c r="D39" s="252">
        <v>0</v>
      </c>
      <c r="E39" s="252">
        <v>-5092.67</v>
      </c>
    </row>
    <row r="40" spans="1:5">
      <c r="A40" s="285">
        <v>111500144</v>
      </c>
      <c r="B40" s="285" t="s">
        <v>1490</v>
      </c>
      <c r="C40" s="252">
        <v>8442.15</v>
      </c>
      <c r="D40" s="252">
        <v>0</v>
      </c>
      <c r="E40" s="252">
        <v>-8442.15</v>
      </c>
    </row>
    <row r="41" spans="1:5">
      <c r="A41" s="285">
        <v>111500145</v>
      </c>
      <c r="B41" s="285" t="s">
        <v>1491</v>
      </c>
      <c r="C41" s="252">
        <v>8442.42</v>
      </c>
      <c r="D41" s="252">
        <v>0</v>
      </c>
      <c r="E41" s="252">
        <v>-8442.42</v>
      </c>
    </row>
    <row r="42" spans="1:5">
      <c r="A42" s="285">
        <v>111500146</v>
      </c>
      <c r="B42" s="285" t="s">
        <v>1492</v>
      </c>
      <c r="C42" s="252">
        <v>2003.97</v>
      </c>
      <c r="D42" s="252">
        <v>0</v>
      </c>
      <c r="E42" s="252">
        <v>-2003.97</v>
      </c>
    </row>
    <row r="43" spans="1:5">
      <c r="A43" s="285">
        <v>111500147</v>
      </c>
      <c r="B43" s="285" t="s">
        <v>1493</v>
      </c>
      <c r="C43" s="252">
        <v>2004.66</v>
      </c>
      <c r="D43" s="252">
        <v>0</v>
      </c>
      <c r="E43" s="252">
        <v>-2004.66</v>
      </c>
    </row>
    <row r="44" spans="1:5">
      <c r="A44" s="285">
        <v>111500148</v>
      </c>
      <c r="B44" s="285" t="s">
        <v>1494</v>
      </c>
      <c r="C44" s="252">
        <v>1065.5899999999999</v>
      </c>
      <c r="D44" s="252">
        <v>0</v>
      </c>
      <c r="E44" s="252">
        <v>-1065.5899999999999</v>
      </c>
    </row>
    <row r="45" spans="1:5">
      <c r="A45" s="285">
        <v>111500149</v>
      </c>
      <c r="B45" s="285" t="s">
        <v>1495</v>
      </c>
      <c r="C45" s="252">
        <v>1065.8900000000001</v>
      </c>
      <c r="D45" s="252">
        <v>0</v>
      </c>
      <c r="E45" s="252">
        <v>-1065.8900000000001</v>
      </c>
    </row>
    <row r="46" spans="1:5">
      <c r="A46" s="285">
        <v>111500150</v>
      </c>
      <c r="B46" s="285" t="s">
        <v>1496</v>
      </c>
      <c r="C46" s="252">
        <v>6135.09</v>
      </c>
      <c r="D46" s="252">
        <v>0</v>
      </c>
      <c r="E46" s="252">
        <v>-6135.09</v>
      </c>
    </row>
    <row r="47" spans="1:5">
      <c r="A47" s="285">
        <v>111500151</v>
      </c>
      <c r="B47" s="285" t="s">
        <v>1497</v>
      </c>
      <c r="C47" s="252">
        <v>6135.82</v>
      </c>
      <c r="D47" s="252">
        <v>0</v>
      </c>
      <c r="E47" s="252">
        <v>-6135.82</v>
      </c>
    </row>
    <row r="48" spans="1:5">
      <c r="A48" s="285">
        <v>111500152</v>
      </c>
      <c r="B48" s="285" t="s">
        <v>1498</v>
      </c>
      <c r="C48" s="252">
        <v>3476.22</v>
      </c>
      <c r="D48" s="252">
        <v>0</v>
      </c>
      <c r="E48" s="252">
        <v>-3476.22</v>
      </c>
    </row>
    <row r="49" spans="1:5">
      <c r="A49" s="285">
        <v>111500153</v>
      </c>
      <c r="B49" s="285" t="s">
        <v>1499</v>
      </c>
      <c r="C49" s="252">
        <v>3475.92</v>
      </c>
      <c r="D49" s="252">
        <v>0</v>
      </c>
      <c r="E49" s="252">
        <v>-3475.92</v>
      </c>
    </row>
    <row r="50" spans="1:5">
      <c r="A50" s="285">
        <v>111500154</v>
      </c>
      <c r="B50" s="285" t="s">
        <v>1500</v>
      </c>
      <c r="C50" s="252">
        <v>4654.8</v>
      </c>
      <c r="D50" s="252">
        <v>0</v>
      </c>
      <c r="E50" s="252">
        <v>-4654.8</v>
      </c>
    </row>
    <row r="51" spans="1:5">
      <c r="A51" s="285">
        <v>111500155</v>
      </c>
      <c r="B51" s="285" t="s">
        <v>1501</v>
      </c>
      <c r="C51" s="252">
        <v>4654.95</v>
      </c>
      <c r="D51" s="252">
        <v>0</v>
      </c>
      <c r="E51" s="252">
        <v>-4654.95</v>
      </c>
    </row>
    <row r="52" spans="1:5">
      <c r="A52" s="285">
        <v>111500156</v>
      </c>
      <c r="B52" s="285" t="s">
        <v>1502</v>
      </c>
      <c r="C52" s="252">
        <v>3050.1</v>
      </c>
      <c r="D52" s="252">
        <v>0</v>
      </c>
      <c r="E52" s="252">
        <v>-3050.1</v>
      </c>
    </row>
    <row r="53" spans="1:5">
      <c r="A53" s="285">
        <v>111500157</v>
      </c>
      <c r="B53" s="285" t="s">
        <v>1503</v>
      </c>
      <c r="C53" s="252">
        <v>3050.2</v>
      </c>
      <c r="D53" s="252">
        <v>0</v>
      </c>
      <c r="E53" s="252">
        <v>-3050.2</v>
      </c>
    </row>
    <row r="54" spans="1:5">
      <c r="A54" s="285">
        <v>111500158</v>
      </c>
      <c r="B54" s="285" t="s">
        <v>1504</v>
      </c>
      <c r="C54" s="252">
        <v>1444.41</v>
      </c>
      <c r="D54" s="252">
        <v>0</v>
      </c>
      <c r="E54" s="252">
        <v>-1444.41</v>
      </c>
    </row>
    <row r="55" spans="1:5">
      <c r="A55" s="285">
        <v>111500159</v>
      </c>
      <c r="B55" s="285" t="s">
        <v>1505</v>
      </c>
      <c r="C55" s="252">
        <v>1444.68</v>
      </c>
      <c r="D55" s="252">
        <v>0</v>
      </c>
      <c r="E55" s="252">
        <v>-1444.68</v>
      </c>
    </row>
    <row r="56" spans="1:5">
      <c r="A56" s="285">
        <v>111500160</v>
      </c>
      <c r="B56" s="285" t="s">
        <v>1506</v>
      </c>
      <c r="C56" s="252">
        <v>345818.91</v>
      </c>
      <c r="D56" s="252">
        <v>0</v>
      </c>
      <c r="E56" s="252">
        <v>-345818.91</v>
      </c>
    </row>
    <row r="57" spans="1:5">
      <c r="A57" s="285">
        <v>111500161</v>
      </c>
      <c r="B57" s="285" t="s">
        <v>1507</v>
      </c>
      <c r="C57" s="252">
        <v>659935.54</v>
      </c>
      <c r="D57" s="252">
        <v>0</v>
      </c>
      <c r="E57" s="252">
        <v>-659935.54</v>
      </c>
    </row>
    <row r="58" spans="1:5">
      <c r="A58" s="285">
        <v>111500162</v>
      </c>
      <c r="B58" s="285" t="s">
        <v>1508</v>
      </c>
      <c r="C58" s="252">
        <v>3785.34</v>
      </c>
      <c r="D58" s="252">
        <v>0</v>
      </c>
      <c r="E58" s="252">
        <v>-3785.34</v>
      </c>
    </row>
    <row r="59" spans="1:5">
      <c r="A59" s="285">
        <v>111500163</v>
      </c>
      <c r="B59" s="285" t="s">
        <v>531</v>
      </c>
      <c r="C59" s="252">
        <v>99392.5</v>
      </c>
      <c r="D59" s="252">
        <v>1.33</v>
      </c>
      <c r="E59" s="252">
        <v>-99391.17</v>
      </c>
    </row>
    <row r="60" spans="1:5">
      <c r="A60" s="285">
        <v>111500164</v>
      </c>
      <c r="B60" s="285" t="s">
        <v>1509</v>
      </c>
      <c r="C60" s="252">
        <v>13500.12</v>
      </c>
      <c r="D60" s="252">
        <v>0</v>
      </c>
      <c r="E60" s="252">
        <v>-13500.12</v>
      </c>
    </row>
    <row r="61" spans="1:5">
      <c r="A61" s="285">
        <v>111500166</v>
      </c>
      <c r="B61" s="285" t="s">
        <v>1510</v>
      </c>
      <c r="C61" s="252">
        <v>18131.650000000001</v>
      </c>
      <c r="D61" s="252">
        <v>0</v>
      </c>
      <c r="E61" s="252">
        <v>-18131.650000000001</v>
      </c>
    </row>
    <row r="62" spans="1:5">
      <c r="A62" s="285">
        <v>111500167</v>
      </c>
      <c r="B62" s="285" t="s">
        <v>1511</v>
      </c>
      <c r="C62" s="252">
        <v>1655783.12</v>
      </c>
      <c r="D62" s="252">
        <v>0</v>
      </c>
      <c r="E62" s="252">
        <v>-1655783.12</v>
      </c>
    </row>
    <row r="63" spans="1:5">
      <c r="A63" s="285">
        <v>111500168</v>
      </c>
      <c r="B63" s="285" t="s">
        <v>1512</v>
      </c>
      <c r="C63" s="252">
        <v>5294</v>
      </c>
      <c r="D63" s="252">
        <v>0</v>
      </c>
      <c r="E63" s="252">
        <v>-5294</v>
      </c>
    </row>
    <row r="64" spans="1:5">
      <c r="A64" s="285">
        <v>111500169</v>
      </c>
      <c r="B64" s="285" t="s">
        <v>1513</v>
      </c>
      <c r="C64" s="252">
        <v>1737691.01</v>
      </c>
      <c r="D64" s="252">
        <v>0</v>
      </c>
      <c r="E64" s="252">
        <v>-1737691.01</v>
      </c>
    </row>
    <row r="65" spans="1:5">
      <c r="A65" s="285">
        <v>111500172</v>
      </c>
      <c r="B65" s="285" t="s">
        <v>1514</v>
      </c>
      <c r="C65" s="252">
        <v>307190.03000000003</v>
      </c>
      <c r="D65" s="252">
        <v>0</v>
      </c>
      <c r="E65" s="252">
        <v>-307190.03000000003</v>
      </c>
    </row>
    <row r="66" spans="1:5">
      <c r="A66" s="285">
        <v>111500173</v>
      </c>
      <c r="B66" s="285" t="s">
        <v>1515</v>
      </c>
      <c r="C66" s="252">
        <v>1000000</v>
      </c>
      <c r="D66" s="252">
        <v>0</v>
      </c>
      <c r="E66" s="252">
        <v>-1000000</v>
      </c>
    </row>
    <row r="67" spans="1:5">
      <c r="A67" s="285">
        <v>111500174</v>
      </c>
      <c r="B67" s="285" t="s">
        <v>1516</v>
      </c>
      <c r="C67" s="252">
        <v>134000</v>
      </c>
      <c r="D67" s="252">
        <v>0</v>
      </c>
      <c r="E67" s="252">
        <v>-134000</v>
      </c>
    </row>
    <row r="68" spans="1:5">
      <c r="A68" s="285">
        <v>111500176</v>
      </c>
      <c r="B68" s="285" t="s">
        <v>533</v>
      </c>
      <c r="C68" s="252">
        <v>0</v>
      </c>
      <c r="D68" s="252">
        <v>191063.19</v>
      </c>
      <c r="E68" s="252">
        <v>191063.19</v>
      </c>
    </row>
    <row r="69" spans="1:5">
      <c r="A69" s="285">
        <v>111500186</v>
      </c>
      <c r="B69" s="285" t="s">
        <v>535</v>
      </c>
      <c r="C69" s="252">
        <v>0</v>
      </c>
      <c r="D69" s="252">
        <v>13.69</v>
      </c>
      <c r="E69" s="252">
        <v>13.69</v>
      </c>
    </row>
    <row r="70" spans="1:5">
      <c r="A70" s="285">
        <v>111500187</v>
      </c>
      <c r="B70" s="285" t="s">
        <v>537</v>
      </c>
      <c r="C70" s="252">
        <v>0</v>
      </c>
      <c r="D70" s="252">
        <v>2.65</v>
      </c>
      <c r="E70" s="252">
        <v>2.65</v>
      </c>
    </row>
    <row r="71" spans="1:5">
      <c r="A71" s="285">
        <v>111500190</v>
      </c>
      <c r="B71" s="285" t="s">
        <v>539</v>
      </c>
      <c r="C71" s="252">
        <v>0</v>
      </c>
      <c r="D71" s="252">
        <v>5.77</v>
      </c>
      <c r="E71" s="252">
        <v>5.77</v>
      </c>
    </row>
    <row r="72" spans="1:5">
      <c r="A72" s="285">
        <v>111500192</v>
      </c>
      <c r="B72" s="285" t="s">
        <v>541</v>
      </c>
      <c r="C72" s="252">
        <v>0</v>
      </c>
      <c r="D72" s="252">
        <v>2.41</v>
      </c>
      <c r="E72" s="252">
        <v>2.41</v>
      </c>
    </row>
    <row r="73" spans="1:5">
      <c r="A73" s="285">
        <v>111500196</v>
      </c>
      <c r="B73" s="285" t="s">
        <v>543</v>
      </c>
      <c r="C73" s="252">
        <v>0</v>
      </c>
      <c r="D73" s="252">
        <v>1432403.22</v>
      </c>
      <c r="E73" s="252">
        <v>1432403.22</v>
      </c>
    </row>
    <row r="74" spans="1:5">
      <c r="A74" s="285">
        <v>111500200</v>
      </c>
      <c r="B74" s="285" t="s">
        <v>545</v>
      </c>
      <c r="C74" s="252">
        <v>0</v>
      </c>
      <c r="D74" s="252">
        <v>2412984.88</v>
      </c>
      <c r="E74" s="252">
        <v>2412984.88</v>
      </c>
    </row>
    <row r="75" spans="1:5">
      <c r="A75" s="285">
        <v>111500201</v>
      </c>
      <c r="B75" s="285" t="s">
        <v>547</v>
      </c>
      <c r="C75" s="252">
        <v>0</v>
      </c>
      <c r="D75" s="252">
        <v>2847675.37</v>
      </c>
      <c r="E75" s="252">
        <v>2847675.37</v>
      </c>
    </row>
    <row r="76" spans="1:5">
      <c r="A76" s="285">
        <v>111500202</v>
      </c>
      <c r="B76" s="285" t="s">
        <v>549</v>
      </c>
      <c r="C76" s="252">
        <v>0</v>
      </c>
      <c r="D76" s="252">
        <v>384318.08</v>
      </c>
      <c r="E76" s="252">
        <v>384318.08</v>
      </c>
    </row>
    <row r="77" spans="1:5">
      <c r="A77" s="285">
        <v>111500204</v>
      </c>
      <c r="B77" s="285" t="s">
        <v>551</v>
      </c>
      <c r="C77" s="252">
        <v>0</v>
      </c>
      <c r="D77" s="252">
        <v>63219.7</v>
      </c>
      <c r="E77" s="252">
        <v>63219.7</v>
      </c>
    </row>
    <row r="78" spans="1:5">
      <c r="A78" s="285">
        <v>111500205</v>
      </c>
      <c r="B78" s="285" t="s">
        <v>553</v>
      </c>
      <c r="C78" s="252">
        <v>0</v>
      </c>
      <c r="D78" s="252">
        <v>1552751.6</v>
      </c>
      <c r="E78" s="252">
        <v>1552751.6</v>
      </c>
    </row>
    <row r="79" spans="1:5">
      <c r="A79" s="285">
        <v>111500209</v>
      </c>
      <c r="B79" s="285" t="s">
        <v>555</v>
      </c>
      <c r="C79" s="252">
        <v>0</v>
      </c>
      <c r="D79" s="252">
        <v>15.83</v>
      </c>
      <c r="E79" s="252">
        <v>15.83</v>
      </c>
    </row>
    <row r="80" spans="1:5">
      <c r="A80" s="285">
        <v>111500212</v>
      </c>
      <c r="B80" s="285" t="s">
        <v>557</v>
      </c>
      <c r="C80" s="252">
        <v>0</v>
      </c>
      <c r="D80" s="252">
        <v>8428</v>
      </c>
      <c r="E80" s="252">
        <v>8428</v>
      </c>
    </row>
    <row r="81" spans="1:5">
      <c r="A81" s="285">
        <v>111500213</v>
      </c>
      <c r="B81" s="285" t="s">
        <v>559</v>
      </c>
      <c r="C81" s="252">
        <v>0</v>
      </c>
      <c r="D81" s="252">
        <v>2750320.29</v>
      </c>
      <c r="E81" s="252">
        <v>2750320.29</v>
      </c>
    </row>
    <row r="82" spans="1:5">
      <c r="A82" s="285">
        <v>111500215</v>
      </c>
      <c r="B82" s="285" t="s">
        <v>561</v>
      </c>
      <c r="C82" s="252">
        <v>0</v>
      </c>
      <c r="D82" s="252">
        <v>1650000</v>
      </c>
      <c r="E82" s="252">
        <v>1650000</v>
      </c>
    </row>
    <row r="83" spans="1:5">
      <c r="A83" s="285">
        <v>111500216</v>
      </c>
      <c r="B83" s="285" t="s">
        <v>563</v>
      </c>
      <c r="C83" s="252">
        <v>0</v>
      </c>
      <c r="D83" s="252">
        <v>756000</v>
      </c>
      <c r="E83" s="252">
        <v>756000</v>
      </c>
    </row>
    <row r="84" spans="1:5">
      <c r="A84" s="285">
        <v>111500217</v>
      </c>
      <c r="B84" s="285" t="s">
        <v>565</v>
      </c>
      <c r="C84" s="252">
        <v>0</v>
      </c>
      <c r="D84" s="252">
        <v>1562878.78</v>
      </c>
      <c r="E84" s="252">
        <v>1562878.78</v>
      </c>
    </row>
    <row r="85" spans="1:5">
      <c r="A85" s="285">
        <v>111500218</v>
      </c>
      <c r="B85" s="285" t="s">
        <v>567</v>
      </c>
      <c r="C85" s="252">
        <v>0</v>
      </c>
      <c r="D85" s="252">
        <v>875000</v>
      </c>
      <c r="E85" s="252">
        <v>875000</v>
      </c>
    </row>
    <row r="86" spans="1:5">
      <c r="A86" s="285">
        <v>111500219</v>
      </c>
      <c r="B86" s="285" t="s">
        <v>569</v>
      </c>
      <c r="C86" s="252">
        <v>0</v>
      </c>
      <c r="D86" s="252">
        <v>696</v>
      </c>
      <c r="E86" s="252">
        <v>696</v>
      </c>
    </row>
    <row r="87" spans="1:5">
      <c r="A87" s="285">
        <v>111500220</v>
      </c>
      <c r="B87" s="285" t="s">
        <v>571</v>
      </c>
      <c r="C87" s="252">
        <v>0</v>
      </c>
      <c r="D87" s="252">
        <v>895528.54</v>
      </c>
      <c r="E87" s="252">
        <v>895528.54</v>
      </c>
    </row>
    <row r="88" spans="1:5">
      <c r="A88" s="285"/>
      <c r="B88" s="285"/>
      <c r="C88" s="252"/>
      <c r="D88" s="252"/>
      <c r="E88" s="252"/>
    </row>
    <row r="89" spans="1:5" s="8" customFormat="1">
      <c r="A89" s="251"/>
      <c r="B89" s="251" t="s">
        <v>374</v>
      </c>
      <c r="C89" s="250">
        <f>SUM(C8:C88)</f>
        <v>100639591.34000003</v>
      </c>
      <c r="D89" s="250">
        <f>SUM(D8:D88)</f>
        <v>104918454.84999999</v>
      </c>
      <c r="E89" s="250">
        <f>SUM(E8:E88)</f>
        <v>4278863.5100000044</v>
      </c>
    </row>
    <row r="90" spans="1:5" s="8" customFormat="1">
      <c r="A90" s="347"/>
      <c r="B90" s="347"/>
      <c r="C90" s="361"/>
      <c r="D90" s="361"/>
      <c r="E90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>
      <c r="A2" s="452" t="s">
        <v>143</v>
      </c>
      <c r="B2" s="453"/>
      <c r="C2" s="11"/>
      <c r="D2" s="11"/>
      <c r="E2" s="11"/>
    </row>
    <row r="3" spans="1:5" ht="12" thickBot="1">
      <c r="A3" s="15"/>
      <c r="B3" s="15"/>
      <c r="C3" s="11"/>
      <c r="D3" s="11"/>
      <c r="E3" s="11"/>
    </row>
    <row r="4" spans="1:5" ht="14.1" customHeight="1">
      <c r="A4" s="137" t="s">
        <v>234</v>
      </c>
      <c r="B4" s="94"/>
      <c r="C4" s="124"/>
      <c r="D4" s="124"/>
      <c r="E4" s="133"/>
    </row>
    <row r="5" spans="1:5" ht="14.1" customHeight="1">
      <c r="A5" s="139" t="s">
        <v>144</v>
      </c>
      <c r="B5" s="12"/>
      <c r="C5" s="22"/>
      <c r="D5" s="22"/>
      <c r="E5" s="134"/>
    </row>
    <row r="6" spans="1:5" ht="14.1" customHeight="1">
      <c r="A6" s="159" t="s">
        <v>168</v>
      </c>
      <c r="B6" s="104"/>
      <c r="C6" s="104"/>
      <c r="D6" s="104"/>
      <c r="E6" s="135"/>
    </row>
    <row r="7" spans="1:5" ht="14.1" customHeight="1">
      <c r="A7" s="159" t="s">
        <v>169</v>
      </c>
      <c r="B7" s="105"/>
      <c r="C7" s="105"/>
      <c r="D7" s="105"/>
      <c r="E7" s="106"/>
    </row>
    <row r="8" spans="1:5" ht="14.1" customHeight="1" thickBot="1">
      <c r="A8" s="141" t="s">
        <v>170</v>
      </c>
      <c r="B8" s="97"/>
      <c r="C8" s="120"/>
      <c r="D8" s="120"/>
      <c r="E8" s="121"/>
    </row>
    <row r="9" spans="1:5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</sheetPr>
  <dimension ref="A1:D44"/>
  <sheetViews>
    <sheetView topLeftCell="A29" zoomScaleSheetLayoutView="100" workbookViewId="0">
      <selection sqref="A1:D45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>
      <c r="A1" s="21" t="s">
        <v>43</v>
      </c>
      <c r="B1" s="21"/>
      <c r="C1" s="376"/>
      <c r="D1" s="378"/>
    </row>
    <row r="2" spans="1:4" s="12" customFormat="1">
      <c r="A2" s="21" t="s">
        <v>0</v>
      </c>
      <c r="B2" s="21"/>
      <c r="C2" s="376"/>
      <c r="D2" s="377"/>
    </row>
    <row r="3" spans="1:4" s="12" customFormat="1">
      <c r="A3" s="21"/>
      <c r="B3" s="21"/>
      <c r="C3" s="376"/>
      <c r="D3" s="377"/>
    </row>
    <row r="4" spans="1:4" s="12" customFormat="1">
      <c r="C4" s="376"/>
      <c r="D4" s="377"/>
    </row>
    <row r="5" spans="1:4" s="12" customFormat="1" ht="11.25" customHeight="1">
      <c r="A5" s="472" t="s">
        <v>381</v>
      </c>
      <c r="B5" s="473"/>
      <c r="C5" s="376"/>
      <c r="D5" s="375" t="s">
        <v>379</v>
      </c>
    </row>
    <row r="6" spans="1:4">
      <c r="A6" s="374"/>
      <c r="B6" s="374"/>
      <c r="C6" s="373"/>
      <c r="D6" s="372"/>
    </row>
    <row r="7" spans="1:4" ht="15" customHeight="1">
      <c r="A7" s="228" t="s">
        <v>45</v>
      </c>
      <c r="B7" s="227" t="s">
        <v>46</v>
      </c>
      <c r="C7" s="291" t="s">
        <v>49</v>
      </c>
      <c r="D7" s="314" t="s">
        <v>378</v>
      </c>
    </row>
    <row r="8" spans="1:4">
      <c r="A8" s="370">
        <v>123105811</v>
      </c>
      <c r="B8" s="371" t="s">
        <v>597</v>
      </c>
      <c r="C8" s="369">
        <v>59444.5</v>
      </c>
      <c r="D8" s="368"/>
    </row>
    <row r="9" spans="1:4">
      <c r="A9" s="370">
        <v>123405891</v>
      </c>
      <c r="B9" s="371" t="s">
        <v>601</v>
      </c>
      <c r="C9" s="369">
        <v>33623</v>
      </c>
      <c r="D9" s="368"/>
    </row>
    <row r="10" spans="1:4">
      <c r="A10" s="370">
        <v>123516111</v>
      </c>
      <c r="B10" s="371" t="s">
        <v>603</v>
      </c>
      <c r="C10" s="369">
        <v>24236810.91</v>
      </c>
      <c r="D10" s="368"/>
    </row>
    <row r="11" spans="1:4">
      <c r="A11" s="370">
        <v>123526121</v>
      </c>
      <c r="B11" s="371" t="s">
        <v>605</v>
      </c>
      <c r="C11" s="369">
        <v>8711501.3300000001</v>
      </c>
      <c r="D11" s="368"/>
    </row>
    <row r="12" spans="1:4">
      <c r="A12" s="370">
        <v>123546141</v>
      </c>
      <c r="B12" s="371" t="s">
        <v>607</v>
      </c>
      <c r="C12" s="369">
        <v>38985593.549999997</v>
      </c>
      <c r="D12" s="368"/>
    </row>
    <row r="13" spans="1:4">
      <c r="A13" s="370">
        <v>123556151</v>
      </c>
      <c r="B13" s="371" t="s">
        <v>609</v>
      </c>
      <c r="C13" s="369">
        <v>6874024.2800000003</v>
      </c>
      <c r="D13" s="368"/>
    </row>
    <row r="14" spans="1:4">
      <c r="A14" s="370">
        <v>123566161</v>
      </c>
      <c r="B14" s="371" t="s">
        <v>611</v>
      </c>
      <c r="C14" s="369">
        <v>6832150</v>
      </c>
      <c r="D14" s="368"/>
    </row>
    <row r="15" spans="1:4">
      <c r="A15" s="370">
        <v>123596191</v>
      </c>
      <c r="B15" s="371" t="s">
        <v>613</v>
      </c>
      <c r="C15" s="369">
        <v>109089.34</v>
      </c>
      <c r="D15" s="368"/>
    </row>
    <row r="16" spans="1:4">
      <c r="A16" s="370">
        <v>123626221</v>
      </c>
      <c r="B16" s="370" t="s">
        <v>605</v>
      </c>
      <c r="C16" s="369">
        <v>-1369593.11</v>
      </c>
      <c r="D16" s="368"/>
    </row>
    <row r="17" spans="1:4">
      <c r="A17" s="370">
        <v>123666261</v>
      </c>
      <c r="B17" s="371" t="s">
        <v>618</v>
      </c>
      <c r="C17" s="369">
        <v>3633326.65</v>
      </c>
      <c r="D17" s="368"/>
    </row>
    <row r="18" spans="1:4">
      <c r="A18" s="370"/>
      <c r="B18" s="371"/>
      <c r="C18" s="369"/>
      <c r="D18" s="368"/>
    </row>
    <row r="19" spans="1:4">
      <c r="A19" s="367"/>
      <c r="B19" s="367" t="s">
        <v>319</v>
      </c>
      <c r="C19" s="366">
        <f>SUM(C8:C18)</f>
        <v>88105970.450000003</v>
      </c>
      <c r="D19" s="365">
        <v>0</v>
      </c>
    </row>
    <row r="22" spans="1:4">
      <c r="A22" s="472" t="s">
        <v>380</v>
      </c>
      <c r="B22" s="473"/>
      <c r="C22" s="376"/>
      <c r="D22" s="375" t="s">
        <v>379</v>
      </c>
    </row>
    <row r="23" spans="1:4">
      <c r="A23" s="374"/>
      <c r="B23" s="374"/>
      <c r="C23" s="373"/>
      <c r="D23" s="372"/>
    </row>
    <row r="24" spans="1:4">
      <c r="A24" s="228" t="s">
        <v>45</v>
      </c>
      <c r="B24" s="227" t="s">
        <v>46</v>
      </c>
      <c r="C24" s="291" t="s">
        <v>49</v>
      </c>
      <c r="D24" s="314" t="s">
        <v>378</v>
      </c>
    </row>
    <row r="25" spans="1:4">
      <c r="A25" s="370">
        <v>124115111</v>
      </c>
      <c r="B25" s="371" t="s">
        <v>623</v>
      </c>
      <c r="C25" s="369">
        <v>1289618.72</v>
      </c>
      <c r="D25" s="368"/>
    </row>
    <row r="26" spans="1:4">
      <c r="A26" s="370">
        <v>124125121</v>
      </c>
      <c r="B26" s="371" t="s">
        <v>625</v>
      </c>
      <c r="C26" s="369">
        <v>505643.49</v>
      </c>
      <c r="D26" s="368"/>
    </row>
    <row r="27" spans="1:4">
      <c r="A27" s="370">
        <v>124135151</v>
      </c>
      <c r="B27" s="371" t="s">
        <v>627</v>
      </c>
      <c r="C27" s="369">
        <v>815818.45</v>
      </c>
      <c r="D27" s="368"/>
    </row>
    <row r="28" spans="1:4">
      <c r="A28" s="370">
        <v>124195191</v>
      </c>
      <c r="B28" s="371" t="s">
        <v>631</v>
      </c>
      <c r="C28" s="369">
        <v>44096</v>
      </c>
      <c r="D28" s="368"/>
    </row>
    <row r="29" spans="1:4">
      <c r="A29" s="370">
        <v>124215211</v>
      </c>
      <c r="B29" s="371" t="s">
        <v>633</v>
      </c>
      <c r="C29" s="369">
        <v>96857.99</v>
      </c>
      <c r="D29" s="368"/>
    </row>
    <row r="30" spans="1:4">
      <c r="A30" s="370">
        <v>124225221</v>
      </c>
      <c r="B30" s="371" t="s">
        <v>635</v>
      </c>
      <c r="C30" s="369">
        <v>217391</v>
      </c>
      <c r="D30" s="368"/>
    </row>
    <row r="31" spans="1:4">
      <c r="A31" s="370">
        <v>124235231</v>
      </c>
      <c r="B31" s="371" t="s">
        <v>637</v>
      </c>
      <c r="C31" s="369">
        <v>237912.8</v>
      </c>
      <c r="D31" s="368"/>
    </row>
    <row r="32" spans="1:4">
      <c r="A32" s="370">
        <v>124295291</v>
      </c>
      <c r="B32" s="371" t="s">
        <v>639</v>
      </c>
      <c r="C32" s="369">
        <v>2234.25</v>
      </c>
      <c r="D32" s="368"/>
    </row>
    <row r="33" spans="1:4">
      <c r="A33" s="370">
        <v>124315311</v>
      </c>
      <c r="B33" s="370" t="s">
        <v>641</v>
      </c>
      <c r="C33" s="369">
        <v>200812.04</v>
      </c>
      <c r="D33" s="368"/>
    </row>
    <row r="34" spans="1:4">
      <c r="A34" s="370">
        <v>124415411</v>
      </c>
      <c r="B34" s="371" t="s">
        <v>645</v>
      </c>
      <c r="C34" s="369">
        <v>8405518</v>
      </c>
      <c r="D34" s="368"/>
    </row>
    <row r="35" spans="1:4">
      <c r="A35" s="370">
        <v>124615611</v>
      </c>
      <c r="B35" s="371" t="s">
        <v>653</v>
      </c>
      <c r="C35" s="369">
        <v>63360</v>
      </c>
      <c r="D35" s="368"/>
    </row>
    <row r="36" spans="1:4">
      <c r="A36" s="370">
        <v>124645641</v>
      </c>
      <c r="B36" s="371" t="s">
        <v>659</v>
      </c>
      <c r="C36" s="369">
        <v>633347.76</v>
      </c>
      <c r="D36" s="368"/>
    </row>
    <row r="37" spans="1:4">
      <c r="A37" s="370">
        <v>124655651</v>
      </c>
      <c r="B37" s="371" t="s">
        <v>661</v>
      </c>
      <c r="C37" s="369">
        <v>10018.69</v>
      </c>
      <c r="D37" s="368"/>
    </row>
    <row r="38" spans="1:4">
      <c r="A38" s="370">
        <v>124675671</v>
      </c>
      <c r="B38" s="371" t="s">
        <v>667</v>
      </c>
      <c r="C38" s="369">
        <v>47096.36</v>
      </c>
      <c r="D38" s="368"/>
    </row>
    <row r="39" spans="1:4">
      <c r="A39" s="370">
        <v>124695691</v>
      </c>
      <c r="B39" s="371" t="s">
        <v>669</v>
      </c>
      <c r="C39" s="369">
        <v>13920</v>
      </c>
      <c r="D39" s="368"/>
    </row>
    <row r="40" spans="1:4">
      <c r="A40" s="370">
        <v>124865761</v>
      </c>
      <c r="B40" s="371" t="s">
        <v>675</v>
      </c>
      <c r="C40" s="369">
        <v>303750</v>
      </c>
      <c r="D40" s="368"/>
    </row>
    <row r="41" spans="1:4">
      <c r="A41" s="370">
        <v>125105911</v>
      </c>
      <c r="B41" s="371" t="s">
        <v>703</v>
      </c>
      <c r="C41" s="369">
        <v>-213590.44</v>
      </c>
      <c r="D41" s="368"/>
    </row>
    <row r="42" spans="1:4">
      <c r="A42" s="370">
        <v>125415971</v>
      </c>
      <c r="B42" s="371" t="s">
        <v>704</v>
      </c>
      <c r="C42" s="369">
        <v>9129.2000000000007</v>
      </c>
      <c r="D42" s="368"/>
    </row>
    <row r="43" spans="1:4">
      <c r="A43" s="370"/>
      <c r="B43" s="371"/>
      <c r="C43" s="369"/>
      <c r="D43" s="368"/>
    </row>
    <row r="44" spans="1:4">
      <c r="A44" s="367"/>
      <c r="B44" s="367" t="s">
        <v>377</v>
      </c>
      <c r="C44" s="366">
        <f>SUM(C25:C43)</f>
        <v>12682934.309999999</v>
      </c>
      <c r="D44" s="365">
        <v>0</v>
      </c>
    </row>
  </sheetData>
  <mergeCells count="2">
    <mergeCell ref="A5:B5"/>
    <mergeCell ref="A22:B22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24"/>
    <dataValidation allowBlank="1" showInputMessage="1" showErrorMessage="1" prompt="Corresponde al nombre o descripción de la cuenta de acuerdo al Plan de Cuentas emitido por el CONAC." sqref="B7 B24"/>
    <dataValidation allowBlank="1" showInputMessage="1" showErrorMessage="1" prompt="Importe (saldo final) de las adquisiciones de bienes muebles e inmuebles efectuadas en el periodo al que corresponde la cuenta pública presentada." sqref="C24"/>
    <dataValidation allowBlank="1" showInputMessage="1" showErrorMessage="1" prompt="Detallar el porcentaje de estas adquisiciones que fueron realizadas mediante subsidios de capital del sector central (subsidiados por la federación, estado o municipio)." sqref="D7 D24"/>
  </dataValidations>
  <pageMargins left="0.7" right="0.7" top="0.75" bottom="0.75" header="0.3" footer="0.3"/>
  <pageSetup scale="8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>
      <c r="A2" s="452" t="s">
        <v>143</v>
      </c>
      <c r="B2" s="453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0"/>
    </row>
    <row r="5" spans="1:4" ht="14.1" customHeight="1">
      <c r="A5" s="139" t="s">
        <v>144</v>
      </c>
      <c r="B5" s="140"/>
      <c r="C5" s="140"/>
      <c r="D5" s="167"/>
    </row>
    <row r="6" spans="1:4" ht="27.95" customHeight="1">
      <c r="A6" s="454" t="s">
        <v>213</v>
      </c>
      <c r="B6" s="464"/>
      <c r="C6" s="464"/>
      <c r="D6" s="465"/>
    </row>
    <row r="7" spans="1:4" ht="27.95" customHeight="1" thickBot="1">
      <c r="A7" s="474" t="s">
        <v>214</v>
      </c>
      <c r="B7" s="475"/>
      <c r="C7" s="475"/>
      <c r="D7" s="476"/>
    </row>
    <row r="8" spans="1:4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00B050"/>
  </sheetPr>
  <dimension ref="A1:D43"/>
  <sheetViews>
    <sheetView zoomScaleSheetLayoutView="100" workbookViewId="0">
      <pane ySplit="8" topLeftCell="A15" activePane="bottomLeft" state="frozen"/>
      <selection pane="bottomLeft" sqref="A1:D44"/>
    </sheetView>
  </sheetViews>
  <sheetFormatPr baseColWidth="10" defaultRowHeight="11.25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>
      <c r="A1" s="21" t="s">
        <v>43</v>
      </c>
      <c r="B1" s="21"/>
      <c r="C1" s="376"/>
    </row>
    <row r="2" spans="1:4" s="12" customFormat="1">
      <c r="A2" s="21" t="s">
        <v>0</v>
      </c>
      <c r="B2" s="21"/>
      <c r="C2" s="376"/>
    </row>
    <row r="3" spans="1:4" s="12" customFormat="1">
      <c r="A3" s="21"/>
      <c r="B3" s="21"/>
      <c r="C3" s="376"/>
    </row>
    <row r="4" spans="1:4" s="12" customFormat="1">
      <c r="A4" s="21"/>
      <c r="B4" s="21"/>
      <c r="C4" s="376"/>
    </row>
    <row r="5" spans="1:4" s="12" customFormat="1">
      <c r="C5" s="376"/>
    </row>
    <row r="6" spans="1:4" s="12" customFormat="1" ht="11.25" customHeight="1">
      <c r="A6" s="472" t="s">
        <v>227</v>
      </c>
      <c r="B6" s="473"/>
      <c r="C6" s="376"/>
      <c r="D6" s="392" t="s">
        <v>415</v>
      </c>
    </row>
    <row r="7" spans="1:4">
      <c r="A7" s="374"/>
      <c r="B7" s="374"/>
      <c r="C7" s="373"/>
    </row>
    <row r="8" spans="1:4" ht="15" customHeight="1">
      <c r="A8" s="228" t="s">
        <v>45</v>
      </c>
      <c r="B8" s="391" t="s">
        <v>46</v>
      </c>
      <c r="C8" s="291" t="s">
        <v>47</v>
      </c>
      <c r="D8" s="291" t="s">
        <v>48</v>
      </c>
    </row>
    <row r="9" spans="1:4">
      <c r="A9" s="388">
        <v>5500</v>
      </c>
      <c r="B9" s="390" t="s">
        <v>414</v>
      </c>
      <c r="C9" s="384">
        <f>SUM(C10+C19+C22+C28+C30+C32)</f>
        <v>0</v>
      </c>
      <c r="D9" s="384">
        <f>SUM(D10+D19+D22+D28+D30+D32)</f>
        <v>12623752.800000001</v>
      </c>
    </row>
    <row r="10" spans="1:4">
      <c r="A10" s="386">
        <v>5510</v>
      </c>
      <c r="B10" s="389" t="s">
        <v>413</v>
      </c>
      <c r="C10" s="384">
        <f>SUM(C11:C18)</f>
        <v>0</v>
      </c>
      <c r="D10" s="384">
        <f>SUM(D11:D18)</f>
        <v>7537107.9900000002</v>
      </c>
    </row>
    <row r="11" spans="1:4">
      <c r="A11" s="386">
        <v>5511</v>
      </c>
      <c r="B11" s="389" t="s">
        <v>412</v>
      </c>
      <c r="C11" s="384">
        <v>0</v>
      </c>
      <c r="D11" s="383">
        <v>0</v>
      </c>
    </row>
    <row r="12" spans="1:4">
      <c r="A12" s="386">
        <v>5512</v>
      </c>
      <c r="B12" s="389" t="s">
        <v>411</v>
      </c>
      <c r="C12" s="384">
        <v>0</v>
      </c>
      <c r="D12" s="383">
        <v>0</v>
      </c>
    </row>
    <row r="13" spans="1:4">
      <c r="A13" s="386">
        <v>5513</v>
      </c>
      <c r="B13" s="389" t="s">
        <v>410</v>
      </c>
      <c r="C13" s="384">
        <v>0</v>
      </c>
      <c r="D13" s="383">
        <v>1930586.09</v>
      </c>
    </row>
    <row r="14" spans="1:4">
      <c r="A14" s="386">
        <v>5514</v>
      </c>
      <c r="B14" s="389" t="s">
        <v>409</v>
      </c>
      <c r="C14" s="384">
        <v>0</v>
      </c>
      <c r="D14" s="383">
        <v>0</v>
      </c>
    </row>
    <row r="15" spans="1:4">
      <c r="A15" s="386">
        <v>5515</v>
      </c>
      <c r="B15" s="389" t="s">
        <v>408</v>
      </c>
      <c r="C15" s="384">
        <v>0</v>
      </c>
      <c r="D15" s="383">
        <v>5270590.53</v>
      </c>
    </row>
    <row r="16" spans="1:4">
      <c r="A16" s="386">
        <v>5516</v>
      </c>
      <c r="B16" s="389" t="s">
        <v>407</v>
      </c>
      <c r="C16" s="384">
        <v>0</v>
      </c>
      <c r="D16" s="383">
        <v>202500</v>
      </c>
    </row>
    <row r="17" spans="1:4">
      <c r="A17" s="386">
        <v>5517</v>
      </c>
      <c r="B17" s="389" t="s">
        <v>406</v>
      </c>
      <c r="C17" s="384">
        <v>0</v>
      </c>
      <c r="D17" s="383">
        <v>133431.37</v>
      </c>
    </row>
    <row r="18" spans="1:4">
      <c r="A18" s="386">
        <v>5518</v>
      </c>
      <c r="B18" s="389" t="s">
        <v>405</v>
      </c>
      <c r="C18" s="384">
        <v>0</v>
      </c>
      <c r="D18" s="383">
        <v>0</v>
      </c>
    </row>
    <row r="19" spans="1:4">
      <c r="A19" s="386">
        <v>5520</v>
      </c>
      <c r="B19" s="389" t="s">
        <v>404</v>
      </c>
      <c r="C19" s="384">
        <f>SUM(C20:C21)</f>
        <v>0</v>
      </c>
      <c r="D19" s="384">
        <f>SUM(D20:D21)</f>
        <v>0</v>
      </c>
    </row>
    <row r="20" spans="1:4">
      <c r="A20" s="386">
        <v>5521</v>
      </c>
      <c r="B20" s="389" t="s">
        <v>403</v>
      </c>
      <c r="C20" s="384">
        <v>0</v>
      </c>
      <c r="D20" s="383">
        <v>0</v>
      </c>
    </row>
    <row r="21" spans="1:4">
      <c r="A21" s="386">
        <v>5522</v>
      </c>
      <c r="B21" s="389" t="s">
        <v>402</v>
      </c>
      <c r="C21" s="384">
        <v>0</v>
      </c>
      <c r="D21" s="383">
        <v>0</v>
      </c>
    </row>
    <row r="22" spans="1:4">
      <c r="A22" s="386">
        <v>5530</v>
      </c>
      <c r="B22" s="389" t="s">
        <v>401</v>
      </c>
      <c r="C22" s="384">
        <f>SUM(C23:C27)</f>
        <v>0</v>
      </c>
      <c r="D22" s="384">
        <f>SUM(D23:D27)</f>
        <v>0</v>
      </c>
    </row>
    <row r="23" spans="1:4">
      <c r="A23" s="386">
        <v>5531</v>
      </c>
      <c r="B23" s="389" t="s">
        <v>400</v>
      </c>
      <c r="C23" s="384">
        <v>0</v>
      </c>
      <c r="D23" s="383">
        <v>0</v>
      </c>
    </row>
    <row r="24" spans="1:4">
      <c r="A24" s="386">
        <v>5532</v>
      </c>
      <c r="B24" s="389" t="s">
        <v>399</v>
      </c>
      <c r="C24" s="384">
        <v>0</v>
      </c>
      <c r="D24" s="383">
        <v>0</v>
      </c>
    </row>
    <row r="25" spans="1:4">
      <c r="A25" s="386">
        <v>5533</v>
      </c>
      <c r="B25" s="389" t="s">
        <v>398</v>
      </c>
      <c r="C25" s="384">
        <v>0</v>
      </c>
      <c r="D25" s="383">
        <v>0</v>
      </c>
    </row>
    <row r="26" spans="1:4">
      <c r="A26" s="386">
        <v>5534</v>
      </c>
      <c r="B26" s="389" t="s">
        <v>397</v>
      </c>
      <c r="C26" s="384">
        <v>0</v>
      </c>
      <c r="D26" s="383">
        <v>0</v>
      </c>
    </row>
    <row r="27" spans="1:4">
      <c r="A27" s="386">
        <v>5535</v>
      </c>
      <c r="B27" s="389" t="s">
        <v>396</v>
      </c>
      <c r="C27" s="384">
        <v>0</v>
      </c>
      <c r="D27" s="383">
        <v>0</v>
      </c>
    </row>
    <row r="28" spans="1:4">
      <c r="A28" s="386">
        <v>5540</v>
      </c>
      <c r="B28" s="389" t="s">
        <v>395</v>
      </c>
      <c r="C28" s="384">
        <f>C29</f>
        <v>0</v>
      </c>
      <c r="D28" s="383">
        <f>D29</f>
        <v>0</v>
      </c>
    </row>
    <row r="29" spans="1:4">
      <c r="A29" s="386">
        <v>5541</v>
      </c>
      <c r="B29" s="389" t="s">
        <v>395</v>
      </c>
      <c r="C29" s="384">
        <v>0</v>
      </c>
      <c r="D29" s="383">
        <v>0</v>
      </c>
    </row>
    <row r="30" spans="1:4">
      <c r="A30" s="386">
        <v>5550</v>
      </c>
      <c r="B30" s="385" t="s">
        <v>394</v>
      </c>
      <c r="C30" s="384">
        <f>SUM(C31)</f>
        <v>0</v>
      </c>
      <c r="D30" s="384">
        <f>SUM(D31)</f>
        <v>0</v>
      </c>
    </row>
    <row r="31" spans="1:4">
      <c r="A31" s="386">
        <v>5551</v>
      </c>
      <c r="B31" s="385" t="s">
        <v>394</v>
      </c>
      <c r="C31" s="384">
        <v>0</v>
      </c>
      <c r="D31" s="383">
        <v>0</v>
      </c>
    </row>
    <row r="32" spans="1:4">
      <c r="A32" s="386">
        <v>5590</v>
      </c>
      <c r="B32" s="385" t="s">
        <v>393</v>
      </c>
      <c r="C32" s="384">
        <f>SUM(C33:C40)</f>
        <v>0</v>
      </c>
      <c r="D32" s="384">
        <f>SUM(D33:D40)</f>
        <v>5086644.8099999996</v>
      </c>
    </row>
    <row r="33" spans="1:4">
      <c r="A33" s="386">
        <v>5591</v>
      </c>
      <c r="B33" s="385" t="s">
        <v>392</v>
      </c>
      <c r="C33" s="384">
        <v>0</v>
      </c>
      <c r="D33" s="383">
        <v>5086644.8099999996</v>
      </c>
    </row>
    <row r="34" spans="1:4">
      <c r="A34" s="386">
        <v>5592</v>
      </c>
      <c r="B34" s="385" t="s">
        <v>391</v>
      </c>
      <c r="C34" s="384">
        <v>0</v>
      </c>
      <c r="D34" s="383">
        <v>0</v>
      </c>
    </row>
    <row r="35" spans="1:4">
      <c r="A35" s="386">
        <v>5593</v>
      </c>
      <c r="B35" s="385" t="s">
        <v>390</v>
      </c>
      <c r="C35" s="384">
        <v>0</v>
      </c>
      <c r="D35" s="383">
        <v>0</v>
      </c>
    </row>
    <row r="36" spans="1:4">
      <c r="A36" s="386">
        <v>5594</v>
      </c>
      <c r="B36" s="385" t="s">
        <v>389</v>
      </c>
      <c r="C36" s="384">
        <v>0</v>
      </c>
      <c r="D36" s="383">
        <v>0</v>
      </c>
    </row>
    <row r="37" spans="1:4">
      <c r="A37" s="386">
        <v>5595</v>
      </c>
      <c r="B37" s="385" t="s">
        <v>388</v>
      </c>
      <c r="C37" s="384">
        <v>0</v>
      </c>
      <c r="D37" s="383">
        <v>0</v>
      </c>
    </row>
    <row r="38" spans="1:4">
      <c r="A38" s="386">
        <v>5596</v>
      </c>
      <c r="B38" s="385" t="s">
        <v>387</v>
      </c>
      <c r="C38" s="384">
        <v>0</v>
      </c>
      <c r="D38" s="383">
        <v>0</v>
      </c>
    </row>
    <row r="39" spans="1:4">
      <c r="A39" s="386">
        <v>5597</v>
      </c>
      <c r="B39" s="385" t="s">
        <v>386</v>
      </c>
      <c r="C39" s="384">
        <v>0</v>
      </c>
      <c r="D39" s="383">
        <v>0</v>
      </c>
    </row>
    <row r="40" spans="1:4">
      <c r="A40" s="386">
        <v>5599</v>
      </c>
      <c r="B40" s="385" t="s">
        <v>385</v>
      </c>
      <c r="C40" s="384">
        <v>0</v>
      </c>
      <c r="D40" s="383">
        <v>0</v>
      </c>
    </row>
    <row r="41" spans="1:4">
      <c r="A41" s="388">
        <v>5600</v>
      </c>
      <c r="B41" s="387" t="s">
        <v>384</v>
      </c>
      <c r="C41" s="384">
        <f>SUM(C42)</f>
        <v>0</v>
      </c>
      <c r="D41" s="384">
        <f>SUM(D42)</f>
        <v>24791502.84</v>
      </c>
    </row>
    <row r="42" spans="1:4">
      <c r="A42" s="386">
        <v>5610</v>
      </c>
      <c r="B42" s="385" t="s">
        <v>383</v>
      </c>
      <c r="C42" s="384">
        <f>SUM(C43)</f>
        <v>0</v>
      </c>
      <c r="D42" s="384">
        <f>SUM(D43)</f>
        <v>24791502.84</v>
      </c>
    </row>
    <row r="43" spans="1:4">
      <c r="A43" s="382">
        <v>5611</v>
      </c>
      <c r="B43" s="381" t="s">
        <v>382</v>
      </c>
      <c r="C43" s="380">
        <v>0</v>
      </c>
      <c r="D43" s="379">
        <v>24791502.84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7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A1:C20"/>
  <sheetViews>
    <sheetView topLeftCell="A4" workbookViewId="0">
      <selection activeCell="G24" sqref="G24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2" t="s">
        <v>135</v>
      </c>
      <c r="B5" s="411"/>
      <c r="C5" s="410" t="s">
        <v>141</v>
      </c>
    </row>
    <row r="6" spans="1:3">
      <c r="A6" s="409"/>
      <c r="B6" s="409"/>
      <c r="C6" s="408"/>
    </row>
    <row r="7" spans="1:3" ht="15" customHeight="1">
      <c r="A7" s="228" t="s">
        <v>45</v>
      </c>
      <c r="B7" s="407" t="s">
        <v>46</v>
      </c>
      <c r="C7" s="391" t="s">
        <v>267</v>
      </c>
    </row>
    <row r="8" spans="1:3">
      <c r="A8" s="404">
        <v>900001</v>
      </c>
      <c r="B8" s="406" t="s">
        <v>429</v>
      </c>
      <c r="C8" s="402">
        <v>493186599.27999997</v>
      </c>
    </row>
    <row r="9" spans="1:3">
      <c r="A9" s="404">
        <v>900002</v>
      </c>
      <c r="B9" s="403" t="s">
        <v>428</v>
      </c>
      <c r="C9" s="402">
        <f>SUM(C10:C14)</f>
        <v>0</v>
      </c>
    </row>
    <row r="10" spans="1:3">
      <c r="A10" s="405">
        <v>4320</v>
      </c>
      <c r="B10" s="399" t="s">
        <v>427</v>
      </c>
      <c r="C10" s="396"/>
    </row>
    <row r="11" spans="1:3" ht="22.5">
      <c r="A11" s="405">
        <v>4330</v>
      </c>
      <c r="B11" s="399" t="s">
        <v>426</v>
      </c>
      <c r="C11" s="396"/>
    </row>
    <row r="12" spans="1:3">
      <c r="A12" s="405">
        <v>4340</v>
      </c>
      <c r="B12" s="399" t="s">
        <v>425</v>
      </c>
      <c r="C12" s="396"/>
    </row>
    <row r="13" spans="1:3">
      <c r="A13" s="405">
        <v>4399</v>
      </c>
      <c r="B13" s="399" t="s">
        <v>424</v>
      </c>
      <c r="C13" s="396"/>
    </row>
    <row r="14" spans="1:3">
      <c r="A14" s="398">
        <v>4400</v>
      </c>
      <c r="B14" s="399" t="s">
        <v>423</v>
      </c>
      <c r="C14" s="396"/>
    </row>
    <row r="15" spans="1:3">
      <c r="A15" s="404">
        <v>900003</v>
      </c>
      <c r="B15" s="403" t="s">
        <v>422</v>
      </c>
      <c r="C15" s="402">
        <f>SUM(C16:C19)</f>
        <v>108907709.09999999</v>
      </c>
    </row>
    <row r="16" spans="1:3">
      <c r="A16" s="401">
        <v>52</v>
      </c>
      <c r="B16" s="399" t="s">
        <v>421</v>
      </c>
      <c r="C16" s="396"/>
    </row>
    <row r="17" spans="1:3">
      <c r="A17" s="401">
        <v>62</v>
      </c>
      <c r="B17" s="399" t="s">
        <v>420</v>
      </c>
      <c r="C17" s="396"/>
    </row>
    <row r="18" spans="1:3">
      <c r="A18" s="400" t="s">
        <v>419</v>
      </c>
      <c r="B18" s="399" t="s">
        <v>418</v>
      </c>
      <c r="C18" s="396">
        <v>108907709.09999999</v>
      </c>
    </row>
    <row r="19" spans="1:3">
      <c r="A19" s="398">
        <v>4500</v>
      </c>
      <c r="B19" s="397" t="s">
        <v>417</v>
      </c>
      <c r="C19" s="396"/>
    </row>
    <row r="20" spans="1:3">
      <c r="A20" s="395">
        <v>900004</v>
      </c>
      <c r="B20" s="394" t="s">
        <v>416</v>
      </c>
      <c r="C20" s="393">
        <f>+C8+C9-C15</f>
        <v>384278890.17999995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>
      <c r="A2" s="452" t="s">
        <v>143</v>
      </c>
      <c r="B2" s="453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4"/>
    </row>
    <row r="5" spans="1:4" ht="14.1" customHeight="1">
      <c r="A5" s="139" t="s">
        <v>144</v>
      </c>
      <c r="B5" s="140"/>
      <c r="C5" s="140"/>
      <c r="D5" s="93"/>
    </row>
    <row r="6" spans="1:4">
      <c r="A6" s="175"/>
      <c r="B6" s="12"/>
      <c r="C6" s="12"/>
      <c r="D6" s="96"/>
    </row>
    <row r="7" spans="1:4" ht="15" customHeight="1">
      <c r="A7" s="477" t="s">
        <v>216</v>
      </c>
      <c r="B7" s="478"/>
      <c r="C7" s="12"/>
      <c r="D7" s="96"/>
    </row>
    <row r="8" spans="1:4" ht="14.1" customHeight="1">
      <c r="A8" s="176" t="s">
        <v>217</v>
      </c>
      <c r="B8" s="173"/>
      <c r="C8" s="12"/>
      <c r="D8" s="96"/>
    </row>
    <row r="9" spans="1:4" ht="14.1" customHeight="1">
      <c r="A9" s="176" t="s">
        <v>218</v>
      </c>
      <c r="B9" s="173"/>
      <c r="C9" s="12"/>
      <c r="D9" s="96"/>
    </row>
    <row r="10" spans="1:4" ht="14.1" customHeight="1">
      <c r="A10" s="176" t="s">
        <v>219</v>
      </c>
      <c r="B10" s="173"/>
      <c r="C10" s="12"/>
      <c r="D10" s="96"/>
    </row>
    <row r="11" spans="1:4" ht="14.1" customHeight="1" thickBot="1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00B050"/>
  </sheetPr>
  <dimension ref="A1:C35"/>
  <sheetViews>
    <sheetView topLeftCell="A10" workbookViewId="0">
      <selection activeCell="E33" sqref="E33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2" t="s">
        <v>136</v>
      </c>
      <c r="B5" s="411"/>
      <c r="C5" s="423" t="s">
        <v>142</v>
      </c>
    </row>
    <row r="6" spans="1:3" ht="11.25" customHeight="1">
      <c r="A6" s="409"/>
      <c r="B6" s="408"/>
      <c r="C6" s="422"/>
    </row>
    <row r="7" spans="1:3" ht="15" customHeight="1">
      <c r="A7" s="228" t="s">
        <v>45</v>
      </c>
      <c r="B7" s="407" t="s">
        <v>46</v>
      </c>
      <c r="C7" s="391" t="s">
        <v>267</v>
      </c>
    </row>
    <row r="8" spans="1:3">
      <c r="A8" s="421">
        <v>900001</v>
      </c>
      <c r="B8" s="420" t="s">
        <v>452</v>
      </c>
      <c r="C8" s="419">
        <v>371909723.26999998</v>
      </c>
    </row>
    <row r="9" spans="1:3">
      <c r="A9" s="421">
        <v>900002</v>
      </c>
      <c r="B9" s="420" t="s">
        <v>451</v>
      </c>
      <c r="C9" s="419">
        <f>SUM(C10:C26)</f>
        <v>172503923.27000001</v>
      </c>
    </row>
    <row r="10" spans="1:3">
      <c r="A10" s="405">
        <v>5100</v>
      </c>
      <c r="B10" s="418" t="s">
        <v>450</v>
      </c>
      <c r="C10" s="416">
        <v>2639231.66</v>
      </c>
    </row>
    <row r="11" spans="1:3">
      <c r="A11" s="405">
        <v>5200</v>
      </c>
      <c r="B11" s="418" t="s">
        <v>449</v>
      </c>
      <c r="C11" s="416">
        <v>554396.04</v>
      </c>
    </row>
    <row r="12" spans="1:3">
      <c r="A12" s="405">
        <v>5300</v>
      </c>
      <c r="B12" s="418" t="s">
        <v>448</v>
      </c>
      <c r="C12" s="416">
        <v>200812.04</v>
      </c>
    </row>
    <row r="13" spans="1:3">
      <c r="A13" s="405">
        <v>5400</v>
      </c>
      <c r="B13" s="418" t="s">
        <v>447</v>
      </c>
      <c r="C13" s="416">
        <v>8405518</v>
      </c>
    </row>
    <row r="14" spans="1:3">
      <c r="A14" s="405">
        <v>5500</v>
      </c>
      <c r="B14" s="418" t="s">
        <v>446</v>
      </c>
      <c r="C14" s="416">
        <v>0</v>
      </c>
    </row>
    <row r="15" spans="1:3">
      <c r="A15" s="405">
        <v>5600</v>
      </c>
      <c r="B15" s="418" t="s">
        <v>445</v>
      </c>
      <c r="C15" s="416">
        <v>767742.81</v>
      </c>
    </row>
    <row r="16" spans="1:3">
      <c r="A16" s="405">
        <v>5700</v>
      </c>
      <c r="B16" s="418" t="s">
        <v>444</v>
      </c>
      <c r="C16" s="416">
        <v>0</v>
      </c>
    </row>
    <row r="17" spans="1:3">
      <c r="A17" s="405" t="s">
        <v>443</v>
      </c>
      <c r="B17" s="418" t="s">
        <v>442</v>
      </c>
      <c r="C17" s="416">
        <v>150085847.08000001</v>
      </c>
    </row>
    <row r="18" spans="1:3">
      <c r="A18" s="405">
        <v>5900</v>
      </c>
      <c r="B18" s="418" t="s">
        <v>441</v>
      </c>
      <c r="C18" s="416">
        <v>109102.64</v>
      </c>
    </row>
    <row r="19" spans="1:3">
      <c r="A19" s="401">
        <v>6200</v>
      </c>
      <c r="B19" s="418" t="s">
        <v>440</v>
      </c>
      <c r="C19" s="416">
        <v>4654628.1900000004</v>
      </c>
    </row>
    <row r="20" spans="1:3">
      <c r="A20" s="401">
        <v>7200</v>
      </c>
      <c r="B20" s="418" t="s">
        <v>439</v>
      </c>
      <c r="C20" s="416"/>
    </row>
    <row r="21" spans="1:3">
      <c r="A21" s="401">
        <v>7300</v>
      </c>
      <c r="B21" s="418" t="s">
        <v>438</v>
      </c>
      <c r="C21" s="416"/>
    </row>
    <row r="22" spans="1:3">
      <c r="A22" s="401">
        <v>7500</v>
      </c>
      <c r="B22" s="418" t="s">
        <v>437</v>
      </c>
      <c r="C22" s="416"/>
    </row>
    <row r="23" spans="1:3">
      <c r="A23" s="401">
        <v>7900</v>
      </c>
      <c r="B23" s="418" t="s">
        <v>436</v>
      </c>
      <c r="C23" s="416"/>
    </row>
    <row r="24" spans="1:3">
      <c r="A24" s="401">
        <v>9100</v>
      </c>
      <c r="B24" s="418" t="s">
        <v>435</v>
      </c>
      <c r="C24" s="416"/>
    </row>
    <row r="25" spans="1:3">
      <c r="A25" s="401">
        <v>9900</v>
      </c>
      <c r="B25" s="418" t="s">
        <v>434</v>
      </c>
      <c r="C25" s="416">
        <v>5086644.8099999996</v>
      </c>
    </row>
    <row r="26" spans="1:3">
      <c r="A26" s="401">
        <v>7400</v>
      </c>
      <c r="B26" s="417" t="s">
        <v>433</v>
      </c>
      <c r="C26" s="416"/>
    </row>
    <row r="27" spans="1:3">
      <c r="A27" s="421">
        <v>900003</v>
      </c>
      <c r="B27" s="420" t="s">
        <v>432</v>
      </c>
      <c r="C27" s="419">
        <f>SUM(C28:C34)</f>
        <v>37415255.640000001</v>
      </c>
    </row>
    <row r="28" spans="1:3" ht="22.5">
      <c r="A28" s="405">
        <v>5510</v>
      </c>
      <c r="B28" s="418" t="s">
        <v>413</v>
      </c>
      <c r="C28" s="416">
        <v>7537107.9900000002</v>
      </c>
    </row>
    <row r="29" spans="1:3">
      <c r="A29" s="405">
        <v>5520</v>
      </c>
      <c r="B29" s="418" t="s">
        <v>404</v>
      </c>
      <c r="C29" s="416"/>
    </row>
    <row r="30" spans="1:3">
      <c r="A30" s="405">
        <v>5530</v>
      </c>
      <c r="B30" s="418" t="s">
        <v>401</v>
      </c>
      <c r="C30" s="416"/>
    </row>
    <row r="31" spans="1:3" ht="22.5">
      <c r="A31" s="405">
        <v>5540</v>
      </c>
      <c r="B31" s="418" t="s">
        <v>395</v>
      </c>
      <c r="C31" s="416"/>
    </row>
    <row r="32" spans="1:3">
      <c r="A32" s="405">
        <v>5550</v>
      </c>
      <c r="B32" s="418" t="s">
        <v>394</v>
      </c>
      <c r="C32" s="416"/>
    </row>
    <row r="33" spans="1:3">
      <c r="A33" s="405">
        <v>5590</v>
      </c>
      <c r="B33" s="418" t="s">
        <v>393</v>
      </c>
      <c r="C33" s="416">
        <v>5086644.8099999996</v>
      </c>
    </row>
    <row r="34" spans="1:3">
      <c r="A34" s="405">
        <v>5600</v>
      </c>
      <c r="B34" s="417" t="s">
        <v>431</v>
      </c>
      <c r="C34" s="416">
        <v>24791502.84</v>
      </c>
    </row>
    <row r="35" spans="1:3">
      <c r="A35" s="415">
        <v>900004</v>
      </c>
      <c r="B35" s="414" t="s">
        <v>430</v>
      </c>
      <c r="C35" s="413">
        <f>+C8-C9+C27</f>
        <v>236821055.63999999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>
      <c r="A2" s="452" t="s">
        <v>143</v>
      </c>
      <c r="B2" s="453"/>
      <c r="C2" s="4"/>
    </row>
    <row r="3" spans="1:4" ht="12" thickBot="1">
      <c r="A3" s="89"/>
      <c r="B3" s="89"/>
      <c r="C3" s="4"/>
    </row>
    <row r="4" spans="1:4" ht="14.1" customHeight="1">
      <c r="A4" s="137" t="s">
        <v>234</v>
      </c>
      <c r="B4" s="169"/>
      <c r="C4" s="169"/>
      <c r="D4" s="95"/>
    </row>
    <row r="5" spans="1:4" ht="14.1" customHeight="1">
      <c r="A5" s="139" t="s">
        <v>144</v>
      </c>
      <c r="B5" s="140"/>
      <c r="C5" s="140"/>
      <c r="D5" s="96"/>
    </row>
    <row r="6" spans="1:4">
      <c r="A6" s="175"/>
      <c r="B6" s="12"/>
      <c r="C6" s="13"/>
      <c r="D6" s="96"/>
    </row>
    <row r="7" spans="1:4" ht="15" customHeight="1">
      <c r="A7" s="477" t="s">
        <v>221</v>
      </c>
      <c r="B7" s="478"/>
      <c r="C7" s="13"/>
      <c r="D7" s="96"/>
    </row>
    <row r="8" spans="1:4" ht="14.1" customHeight="1">
      <c r="A8" s="179" t="s">
        <v>222</v>
      </c>
      <c r="B8" s="173"/>
      <c r="C8" s="13"/>
      <c r="D8" s="96"/>
    </row>
    <row r="9" spans="1:4" ht="14.1" customHeight="1">
      <c r="A9" s="179" t="s">
        <v>223</v>
      </c>
      <c r="B9" s="173"/>
      <c r="C9" s="13"/>
      <c r="D9" s="96"/>
    </row>
    <row r="10" spans="1:4" ht="14.1" customHeight="1">
      <c r="A10" s="179" t="s">
        <v>224</v>
      </c>
      <c r="B10" s="173"/>
      <c r="C10" s="13"/>
      <c r="D10" s="96"/>
    </row>
    <row r="11" spans="1:4" ht="14.1" customHeight="1" thickBot="1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>
      <c r="A2" s="452" t="s">
        <v>143</v>
      </c>
      <c r="B2" s="453"/>
      <c r="C2" s="89"/>
      <c r="D2" s="89"/>
      <c r="E2" s="89"/>
    </row>
    <row r="3" spans="1:5" ht="12" thickBot="1">
      <c r="C3" s="89"/>
      <c r="D3" s="89"/>
      <c r="E3" s="89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92"/>
      <c r="C5" s="92"/>
      <c r="D5" s="92"/>
      <c r="E5" s="93"/>
    </row>
    <row r="6" spans="1:5" ht="14.1" customHeight="1">
      <c r="A6" s="139" t="s">
        <v>147</v>
      </c>
      <c r="B6" s="92"/>
      <c r="C6" s="92"/>
      <c r="D6" s="92"/>
      <c r="E6" s="93"/>
    </row>
    <row r="7" spans="1:5" ht="14.1" customHeight="1">
      <c r="A7" s="143" t="s">
        <v>148</v>
      </c>
      <c r="B7" s="92"/>
      <c r="C7" s="92"/>
      <c r="D7" s="92"/>
      <c r="E7" s="93"/>
    </row>
    <row r="8" spans="1:5" ht="14.1" customHeight="1">
      <c r="A8" s="143" t="s">
        <v>149</v>
      </c>
      <c r="B8" s="12"/>
      <c r="C8" s="12"/>
      <c r="D8" s="12"/>
      <c r="E8" s="96"/>
    </row>
    <row r="9" spans="1:5" ht="14.1" customHeight="1" thickBot="1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75"/>
  <sheetViews>
    <sheetView topLeftCell="A25" zoomScaleSheetLayoutView="100" workbookViewId="0">
      <selection activeCell="A7" sqref="A7"/>
    </sheetView>
  </sheetViews>
  <sheetFormatPr baseColWidth="10" defaultRowHeight="11.25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>
      <c r="E1" s="5" t="s">
        <v>44</v>
      </c>
    </row>
    <row r="2" spans="1:8" ht="15" customHeight="1">
      <c r="A2" s="449" t="s">
        <v>40</v>
      </c>
    </row>
    <row r="3" spans="1:8">
      <c r="A3" s="3"/>
    </row>
    <row r="4" spans="1:8" s="39" customFormat="1" ht="12.75">
      <c r="A4" s="448" t="s">
        <v>76</v>
      </c>
    </row>
    <row r="5" spans="1:8" s="39" customFormat="1" ht="35.1" customHeight="1">
      <c r="A5" s="480" t="s">
        <v>77</v>
      </c>
      <c r="B5" s="480"/>
      <c r="C5" s="480"/>
      <c r="D5" s="480"/>
      <c r="E5" s="480"/>
      <c r="F5" s="480"/>
      <c r="H5" s="41"/>
    </row>
    <row r="6" spans="1:8" s="39" customFormat="1">
      <c r="A6" s="191"/>
      <c r="B6" s="191"/>
      <c r="C6" s="191"/>
      <c r="D6" s="191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 ht="12.75">
      <c r="A9" s="447" t="s">
        <v>79</v>
      </c>
      <c r="B9" s="41"/>
      <c r="C9" s="41"/>
      <c r="D9" s="41"/>
    </row>
    <row r="10" spans="1:8" s="39" customFormat="1" ht="12.75">
      <c r="A10" s="447"/>
      <c r="B10" s="41"/>
      <c r="C10" s="41"/>
      <c r="D10" s="41"/>
    </row>
    <row r="11" spans="1:8" s="39" customFormat="1" ht="12.75">
      <c r="A11" s="436">
        <v>7000</v>
      </c>
      <c r="B11" s="435" t="s">
        <v>517</v>
      </c>
      <c r="C11" s="41"/>
      <c r="D11" s="41"/>
    </row>
    <row r="12" spans="1:8" s="39" customFormat="1" ht="12.75">
      <c r="A12" s="436"/>
      <c r="B12" s="435"/>
      <c r="C12" s="41"/>
      <c r="D12" s="41"/>
    </row>
    <row r="13" spans="1:8" s="39" customFormat="1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>
      <c r="A14" s="441">
        <v>7100</v>
      </c>
      <c r="B14" s="446" t="s">
        <v>516</v>
      </c>
      <c r="C14" s="443"/>
      <c r="D14" s="443"/>
      <c r="E14" s="438"/>
    </row>
    <row r="15" spans="1:8" s="39" customFormat="1">
      <c r="A15" s="427">
        <v>7110</v>
      </c>
      <c r="B15" s="444" t="s">
        <v>515</v>
      </c>
      <c r="C15" s="443"/>
      <c r="D15" s="443"/>
      <c r="E15" s="438"/>
    </row>
    <row r="16" spans="1:8" s="39" customFormat="1">
      <c r="A16" s="427">
        <v>7120</v>
      </c>
      <c r="B16" s="444" t="s">
        <v>514</v>
      </c>
      <c r="C16" s="443"/>
      <c r="D16" s="443"/>
      <c r="E16" s="438"/>
    </row>
    <row r="17" spans="1:5" s="39" customFormat="1">
      <c r="A17" s="427">
        <v>7130</v>
      </c>
      <c r="B17" s="444" t="s">
        <v>513</v>
      </c>
      <c r="C17" s="443"/>
      <c r="D17" s="443"/>
      <c r="E17" s="438"/>
    </row>
    <row r="18" spans="1:5" s="39" customFormat="1" ht="22.5">
      <c r="A18" s="427">
        <v>7140</v>
      </c>
      <c r="B18" s="444" t="s">
        <v>512</v>
      </c>
      <c r="C18" s="443"/>
      <c r="D18" s="443"/>
      <c r="E18" s="438"/>
    </row>
    <row r="19" spans="1:5" s="39" customFormat="1" ht="22.5">
      <c r="A19" s="427">
        <v>7150</v>
      </c>
      <c r="B19" s="444" t="s">
        <v>511</v>
      </c>
      <c r="C19" s="443"/>
      <c r="D19" s="443"/>
      <c r="E19" s="438"/>
    </row>
    <row r="20" spans="1:5" s="39" customFormat="1">
      <c r="A20" s="427">
        <v>7160</v>
      </c>
      <c r="B20" s="444" t="s">
        <v>510</v>
      </c>
      <c r="C20" s="443"/>
      <c r="D20" s="443"/>
      <c r="E20" s="438"/>
    </row>
    <row r="21" spans="1:5" s="39" customFormat="1">
      <c r="A21" s="441">
        <v>7200</v>
      </c>
      <c r="B21" s="446" t="s">
        <v>509</v>
      </c>
      <c r="C21" s="443"/>
      <c r="D21" s="443"/>
      <c r="E21" s="438"/>
    </row>
    <row r="22" spans="1:5" s="39" customFormat="1" ht="22.5">
      <c r="A22" s="427">
        <v>7210</v>
      </c>
      <c r="B22" s="444" t="s">
        <v>508</v>
      </c>
      <c r="C22" s="443"/>
      <c r="D22" s="443"/>
      <c r="E22" s="438"/>
    </row>
    <row r="23" spans="1:5" s="39" customFormat="1" ht="22.5">
      <c r="A23" s="427">
        <v>7220</v>
      </c>
      <c r="B23" s="444" t="s">
        <v>507</v>
      </c>
      <c r="C23" s="443"/>
      <c r="D23" s="443"/>
      <c r="E23" s="438"/>
    </row>
    <row r="24" spans="1:5" s="39" customFormat="1" ht="12.95" customHeight="1">
      <c r="A24" s="427">
        <v>7230</v>
      </c>
      <c r="B24" s="442" t="s">
        <v>506</v>
      </c>
      <c r="C24" s="438"/>
      <c r="D24" s="438"/>
      <c r="E24" s="438"/>
    </row>
    <row r="25" spans="1:5" s="39" customFormat="1" ht="22.5">
      <c r="A25" s="427">
        <v>7240</v>
      </c>
      <c r="B25" s="442" t="s">
        <v>505</v>
      </c>
      <c r="C25" s="438"/>
      <c r="D25" s="438"/>
      <c r="E25" s="438"/>
    </row>
    <row r="26" spans="1:5" s="39" customFormat="1" ht="22.5">
      <c r="A26" s="427">
        <v>7250</v>
      </c>
      <c r="B26" s="442" t="s">
        <v>504</v>
      </c>
      <c r="C26" s="438"/>
      <c r="D26" s="438"/>
      <c r="E26" s="438"/>
    </row>
    <row r="27" spans="1:5" s="39" customFormat="1" ht="22.5">
      <c r="A27" s="427">
        <v>7260</v>
      </c>
      <c r="B27" s="442" t="s">
        <v>503</v>
      </c>
      <c r="C27" s="438"/>
      <c r="D27" s="438"/>
      <c r="E27" s="438"/>
    </row>
    <row r="28" spans="1:5" s="39" customFormat="1">
      <c r="A28" s="441">
        <v>7300</v>
      </c>
      <c r="B28" s="445" t="s">
        <v>502</v>
      </c>
      <c r="C28" s="438"/>
      <c r="D28" s="438"/>
      <c r="E28" s="438"/>
    </row>
    <row r="29" spans="1:5" s="39" customFormat="1">
      <c r="A29" s="427">
        <v>7310</v>
      </c>
      <c r="B29" s="442" t="s">
        <v>501</v>
      </c>
      <c r="C29" s="438"/>
      <c r="D29" s="438"/>
      <c r="E29" s="438"/>
    </row>
    <row r="30" spans="1:5" s="39" customFormat="1">
      <c r="A30" s="427">
        <v>7320</v>
      </c>
      <c r="B30" s="442" t="s">
        <v>500</v>
      </c>
      <c r="C30" s="438"/>
      <c r="D30" s="438"/>
      <c r="E30" s="438"/>
    </row>
    <row r="31" spans="1:5" s="39" customFormat="1">
      <c r="A31" s="427">
        <v>7330</v>
      </c>
      <c r="B31" s="442" t="s">
        <v>499</v>
      </c>
      <c r="C31" s="438"/>
      <c r="D31" s="438"/>
      <c r="E31" s="438"/>
    </row>
    <row r="32" spans="1:5" s="39" customFormat="1">
      <c r="A32" s="427">
        <v>7340</v>
      </c>
      <c r="B32" s="442" t="s">
        <v>498</v>
      </c>
      <c r="C32" s="438"/>
      <c r="D32" s="438"/>
      <c r="E32" s="438"/>
    </row>
    <row r="33" spans="1:5" s="39" customFormat="1">
      <c r="A33" s="427">
        <v>7350</v>
      </c>
      <c r="B33" s="442" t="s">
        <v>497</v>
      </c>
      <c r="C33" s="438"/>
      <c r="D33" s="438"/>
      <c r="E33" s="438"/>
    </row>
    <row r="34" spans="1:5" s="39" customFormat="1">
      <c r="A34" s="427">
        <v>7360</v>
      </c>
      <c r="B34" s="442" t="s">
        <v>496</v>
      </c>
      <c r="C34" s="438"/>
      <c r="D34" s="438"/>
      <c r="E34" s="438"/>
    </row>
    <row r="35" spans="1:5" s="39" customFormat="1">
      <c r="A35" s="441">
        <v>7400</v>
      </c>
      <c r="B35" s="445" t="s">
        <v>495</v>
      </c>
      <c r="C35" s="438"/>
      <c r="D35" s="438"/>
      <c r="E35" s="438"/>
    </row>
    <row r="36" spans="1:5" s="39" customFormat="1">
      <c r="A36" s="427">
        <v>7410</v>
      </c>
      <c r="B36" s="442" t="s">
        <v>494</v>
      </c>
      <c r="C36" s="438"/>
      <c r="D36" s="438"/>
      <c r="E36" s="438"/>
    </row>
    <row r="37" spans="1:5" s="39" customFormat="1">
      <c r="A37" s="427">
        <v>7420</v>
      </c>
      <c r="B37" s="442" t="s">
        <v>493</v>
      </c>
      <c r="C37" s="438"/>
      <c r="D37" s="438"/>
      <c r="E37" s="438"/>
    </row>
    <row r="38" spans="1:5" s="39" customFormat="1" ht="22.5">
      <c r="A38" s="441">
        <v>7500</v>
      </c>
      <c r="B38" s="445" t="s">
        <v>492</v>
      </c>
      <c r="C38" s="438"/>
      <c r="D38" s="438"/>
      <c r="E38" s="438"/>
    </row>
    <row r="39" spans="1:5" s="39" customFormat="1" ht="22.5">
      <c r="A39" s="427">
        <v>7510</v>
      </c>
      <c r="B39" s="442" t="s">
        <v>491</v>
      </c>
      <c r="C39" s="438"/>
      <c r="D39" s="438"/>
      <c r="E39" s="438"/>
    </row>
    <row r="40" spans="1:5" s="39" customFormat="1" ht="22.5">
      <c r="A40" s="427">
        <v>7520</v>
      </c>
      <c r="B40" s="442" t="s">
        <v>490</v>
      </c>
      <c r="C40" s="438"/>
      <c r="D40" s="438"/>
      <c r="E40" s="438"/>
    </row>
    <row r="41" spans="1:5" s="39" customFormat="1">
      <c r="A41" s="441">
        <v>7600</v>
      </c>
      <c r="B41" s="445" t="s">
        <v>489</v>
      </c>
      <c r="C41" s="438"/>
      <c r="D41" s="438"/>
      <c r="E41" s="438"/>
    </row>
    <row r="42" spans="1:5" s="39" customFormat="1">
      <c r="A42" s="427">
        <v>7610</v>
      </c>
      <c r="B42" s="444" t="s">
        <v>488</v>
      </c>
      <c r="C42" s="443"/>
      <c r="D42" s="443"/>
      <c r="E42" s="438"/>
    </row>
    <row r="43" spans="1:5" s="39" customFormat="1">
      <c r="A43" s="427">
        <v>7620</v>
      </c>
      <c r="B43" s="444" t="s">
        <v>487</v>
      </c>
      <c r="C43" s="443"/>
      <c r="D43" s="443"/>
      <c r="E43" s="438"/>
    </row>
    <row r="44" spans="1:5" s="39" customFormat="1">
      <c r="A44" s="427">
        <v>7630</v>
      </c>
      <c r="B44" s="444" t="s">
        <v>486</v>
      </c>
      <c r="C44" s="443"/>
      <c r="D44" s="443"/>
      <c r="E44" s="438"/>
    </row>
    <row r="45" spans="1:5" s="39" customFormat="1">
      <c r="A45" s="427">
        <v>7640</v>
      </c>
      <c r="B45" s="442" t="s">
        <v>485</v>
      </c>
      <c r="C45" s="438"/>
      <c r="D45" s="438"/>
      <c r="E45" s="438"/>
    </row>
    <row r="46" spans="1:5" s="39" customFormat="1">
      <c r="A46" s="427"/>
      <c r="B46" s="442"/>
      <c r="C46" s="438"/>
      <c r="D46" s="438"/>
      <c r="E46" s="438"/>
    </row>
    <row r="47" spans="1:5" s="39" customFormat="1">
      <c r="A47" s="441" t="s">
        <v>484</v>
      </c>
      <c r="B47" s="440" t="s">
        <v>483</v>
      </c>
      <c r="C47" s="438"/>
      <c r="D47" s="438"/>
      <c r="E47" s="438"/>
    </row>
    <row r="48" spans="1:5" s="39" customFormat="1">
      <c r="A48" s="427" t="s">
        <v>482</v>
      </c>
      <c r="B48" s="439" t="s">
        <v>481</v>
      </c>
      <c r="C48" s="438"/>
      <c r="D48" s="438"/>
      <c r="E48" s="438"/>
    </row>
    <row r="49" spans="1:8" s="39" customFormat="1">
      <c r="A49" s="427" t="s">
        <v>480</v>
      </c>
      <c r="B49" s="439" t="s">
        <v>479</v>
      </c>
      <c r="C49" s="438"/>
      <c r="D49" s="438"/>
      <c r="E49" s="438"/>
    </row>
    <row r="50" spans="1:8" s="39" customFormat="1">
      <c r="A50" s="427" t="s">
        <v>478</v>
      </c>
      <c r="B50" s="439" t="s">
        <v>477</v>
      </c>
      <c r="C50" s="438"/>
      <c r="D50" s="438"/>
      <c r="E50" s="438"/>
    </row>
    <row r="51" spans="1:8" s="39" customFormat="1">
      <c r="A51" s="427" t="s">
        <v>476</v>
      </c>
      <c r="B51" s="439" t="s">
        <v>475</v>
      </c>
      <c r="C51" s="438"/>
      <c r="D51" s="438"/>
      <c r="E51" s="438"/>
    </row>
    <row r="52" spans="1:8" s="39" customFormat="1">
      <c r="A52" s="427" t="s">
        <v>474</v>
      </c>
      <c r="B52" s="439" t="s">
        <v>473</v>
      </c>
      <c r="C52" s="438"/>
      <c r="D52" s="438"/>
      <c r="E52" s="438"/>
    </row>
    <row r="53" spans="1:8" s="39" customFormat="1">
      <c r="A53" s="427" t="s">
        <v>472</v>
      </c>
      <c r="B53" s="439" t="s">
        <v>471</v>
      </c>
      <c r="C53" s="438"/>
      <c r="D53" s="438"/>
      <c r="E53" s="438"/>
    </row>
    <row r="54" spans="1:8" s="39" customFormat="1" ht="12">
      <c r="A54" s="424" t="s">
        <v>470</v>
      </c>
      <c r="B54" s="58"/>
    </row>
    <row r="55" spans="1:8" s="39" customFormat="1">
      <c r="A55" s="41"/>
      <c r="B55" s="58"/>
    </row>
    <row r="56" spans="1:8" s="39" customFormat="1" ht="12.75">
      <c r="A56" s="437" t="s">
        <v>469</v>
      </c>
      <c r="B56" s="58"/>
    </row>
    <row r="57" spans="1:8" s="39" customFormat="1" ht="12.75">
      <c r="A57" s="437"/>
    </row>
    <row r="58" spans="1:8" s="39" customFormat="1" ht="12.75">
      <c r="A58" s="436">
        <v>8000</v>
      </c>
      <c r="B58" s="435" t="s">
        <v>468</v>
      </c>
    </row>
    <row r="59" spans="1:8" s="39" customFormat="1">
      <c r="B59" s="479" t="s">
        <v>93</v>
      </c>
      <c r="C59" s="479"/>
      <c r="D59" s="479"/>
      <c r="E59" s="479"/>
      <c r="H59" s="43"/>
    </row>
    <row r="60" spans="1:8" s="39" customFormat="1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>
      <c r="A61" s="434">
        <v>8100</v>
      </c>
      <c r="B61" s="431" t="s">
        <v>467</v>
      </c>
      <c r="C61" s="48"/>
      <c r="D61" s="45"/>
      <c r="E61" s="45"/>
      <c r="H61" s="43"/>
    </row>
    <row r="62" spans="1:8" s="39" customFormat="1">
      <c r="A62" s="433">
        <v>8110</v>
      </c>
      <c r="B62" s="47" t="s">
        <v>466</v>
      </c>
      <c r="C62" s="48"/>
      <c r="D62" s="45"/>
      <c r="E62" s="45"/>
      <c r="F62" s="43"/>
      <c r="H62" s="43"/>
    </row>
    <row r="63" spans="1:8" s="39" customFormat="1">
      <c r="A63" s="433">
        <v>8120</v>
      </c>
      <c r="B63" s="47" t="s">
        <v>465</v>
      </c>
      <c r="C63" s="48"/>
      <c r="D63" s="45"/>
      <c r="E63" s="45"/>
      <c r="F63" s="43"/>
      <c r="H63" s="43"/>
    </row>
    <row r="64" spans="1:8" s="39" customFormat="1">
      <c r="A64" s="430">
        <v>8130</v>
      </c>
      <c r="B64" s="47" t="s">
        <v>464</v>
      </c>
      <c r="C64" s="48"/>
      <c r="D64" s="45"/>
      <c r="E64" s="45"/>
      <c r="F64" s="43"/>
      <c r="H64" s="43"/>
    </row>
    <row r="65" spans="1:8" s="39" customFormat="1">
      <c r="A65" s="430">
        <v>8140</v>
      </c>
      <c r="B65" s="47" t="s">
        <v>463</v>
      </c>
      <c r="C65" s="48"/>
      <c r="D65" s="45"/>
      <c r="E65" s="45"/>
      <c r="F65" s="43"/>
      <c r="H65" s="43"/>
    </row>
    <row r="66" spans="1:8" s="39" customFormat="1">
      <c r="A66" s="430">
        <v>8150</v>
      </c>
      <c r="B66" s="47" t="s">
        <v>462</v>
      </c>
      <c r="C66" s="48"/>
      <c r="D66" s="45"/>
      <c r="E66" s="45"/>
      <c r="F66" s="43"/>
      <c r="H66" s="43"/>
    </row>
    <row r="67" spans="1:8" s="39" customFormat="1">
      <c r="A67" s="432">
        <v>8200</v>
      </c>
      <c r="B67" s="431" t="s">
        <v>461</v>
      </c>
      <c r="C67" s="48"/>
      <c r="D67" s="45"/>
      <c r="E67" s="45"/>
      <c r="F67" s="43"/>
      <c r="G67" s="43"/>
      <c r="H67" s="43"/>
    </row>
    <row r="68" spans="1:8" s="39" customFormat="1">
      <c r="A68" s="430">
        <v>8210</v>
      </c>
      <c r="B68" s="47" t="s">
        <v>460</v>
      </c>
      <c r="C68" s="48"/>
      <c r="D68" s="45"/>
      <c r="E68" s="45"/>
      <c r="F68" s="43"/>
      <c r="G68" s="43"/>
      <c r="H68" s="43"/>
    </row>
    <row r="69" spans="1:8" s="39" customFormat="1">
      <c r="A69" s="430">
        <v>8220</v>
      </c>
      <c r="B69" s="47" t="s">
        <v>459</v>
      </c>
      <c r="C69" s="48"/>
      <c r="D69" s="45"/>
      <c r="E69" s="45"/>
      <c r="F69" s="43"/>
      <c r="G69" s="43"/>
      <c r="H69" s="43"/>
    </row>
    <row r="70" spans="1:8" s="39" customFormat="1">
      <c r="A70" s="430">
        <v>8230</v>
      </c>
      <c r="B70" s="47" t="s">
        <v>458</v>
      </c>
      <c r="C70" s="48"/>
      <c r="D70" s="45"/>
      <c r="E70" s="45"/>
      <c r="F70" s="43"/>
      <c r="G70" s="43"/>
      <c r="H70" s="43"/>
    </row>
    <row r="71" spans="1:8" s="39" customFormat="1">
      <c r="A71" s="430">
        <v>8240</v>
      </c>
      <c r="B71" s="47" t="s">
        <v>457</v>
      </c>
      <c r="C71" s="48"/>
      <c r="D71" s="45"/>
      <c r="E71" s="45"/>
      <c r="F71" s="43"/>
      <c r="G71" s="43"/>
      <c r="H71" s="43"/>
    </row>
    <row r="72" spans="1:8" s="39" customFormat="1">
      <c r="A72" s="429">
        <v>8250</v>
      </c>
      <c r="B72" s="49" t="s">
        <v>456</v>
      </c>
      <c r="C72" s="50"/>
      <c r="D72" s="44"/>
      <c r="E72" s="44"/>
      <c r="F72" s="43"/>
      <c r="G72" s="43"/>
      <c r="H72" s="43"/>
    </row>
    <row r="73" spans="1:8" s="39" customFormat="1">
      <c r="A73" s="428">
        <v>8260</v>
      </c>
      <c r="B73" s="51" t="s">
        <v>455</v>
      </c>
      <c r="C73" s="45"/>
      <c r="D73" s="45"/>
      <c r="E73" s="45"/>
      <c r="F73" s="43"/>
      <c r="G73" s="43"/>
      <c r="H73" s="43"/>
    </row>
    <row r="74" spans="1:8" s="39" customFormat="1">
      <c r="A74" s="427">
        <v>8270</v>
      </c>
      <c r="B74" s="426" t="s">
        <v>454</v>
      </c>
      <c r="C74" s="425"/>
      <c r="D74" s="425"/>
      <c r="E74" s="425"/>
      <c r="F74" s="43"/>
      <c r="G74" s="43"/>
      <c r="H74" s="43"/>
    </row>
    <row r="75" spans="1:8" ht="12">
      <c r="A75" s="424" t="s">
        <v>453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zoomScaleSheetLayoutView="100" workbookViewId="0">
      <selection activeCell="A6" sqref="A6"/>
    </sheetView>
  </sheetViews>
  <sheetFormatPr baseColWidth="10" defaultColWidth="42.140625" defaultRowHeight="11.25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>
      <c r="E1" s="5" t="s">
        <v>44</v>
      </c>
    </row>
    <row r="2" spans="1:8" ht="15" customHeight="1">
      <c r="A2" s="14" t="s">
        <v>40</v>
      </c>
    </row>
    <row r="3" spans="1:8">
      <c r="A3" s="3"/>
    </row>
    <row r="4" spans="1:8" s="39" customFormat="1">
      <c r="A4" s="38" t="s">
        <v>76</v>
      </c>
    </row>
    <row r="5" spans="1:8" s="39" customFormat="1" ht="12.75" customHeight="1">
      <c r="A5" s="480" t="s">
        <v>77</v>
      </c>
      <c r="B5" s="480"/>
      <c r="C5" s="480"/>
      <c r="D5" s="480"/>
      <c r="E5" s="480"/>
      <c r="H5" s="41"/>
    </row>
    <row r="6" spans="1:8" s="39" customFormat="1">
      <c r="A6" s="40"/>
      <c r="B6" s="40"/>
      <c r="C6" s="40"/>
      <c r="D6" s="40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>
      <c r="A9" s="42" t="s">
        <v>79</v>
      </c>
      <c r="B9" s="41"/>
      <c r="C9" s="41"/>
      <c r="D9" s="41"/>
    </row>
    <row r="10" spans="1:8" s="39" customFormat="1" ht="26.1" customHeight="1">
      <c r="A10" s="56" t="s">
        <v>80</v>
      </c>
      <c r="B10" s="481" t="s">
        <v>81</v>
      </c>
      <c r="C10" s="481"/>
      <c r="D10" s="481"/>
      <c r="E10" s="481"/>
    </row>
    <row r="11" spans="1:8" s="39" customFormat="1" ht="12.95" customHeight="1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>
      <c r="A12" s="57" t="s">
        <v>84</v>
      </c>
      <c r="B12" s="481" t="s">
        <v>85</v>
      </c>
      <c r="C12" s="481"/>
      <c r="D12" s="481"/>
      <c r="E12" s="481"/>
    </row>
    <row r="13" spans="1:8" s="39" customFormat="1" ht="26.1" customHeight="1">
      <c r="A13" s="57" t="s">
        <v>86</v>
      </c>
      <c r="B13" s="481" t="s">
        <v>87</v>
      </c>
      <c r="C13" s="481"/>
      <c r="D13" s="481"/>
      <c r="E13" s="481"/>
    </row>
    <row r="14" spans="1:8" s="39" customFormat="1" ht="11.25" customHeight="1">
      <c r="A14" s="41"/>
      <c r="B14" s="58"/>
      <c r="C14" s="58"/>
      <c r="D14" s="58"/>
      <c r="E14" s="58"/>
    </row>
    <row r="15" spans="1:8" s="39" customFormat="1" ht="26.1" customHeight="1">
      <c r="A15" s="56" t="s">
        <v>88</v>
      </c>
      <c r="B15" s="57" t="s">
        <v>89</v>
      </c>
    </row>
    <row r="16" spans="1:8" s="39" customFormat="1" ht="12.95" customHeight="1">
      <c r="A16" s="57" t="s">
        <v>90</v>
      </c>
    </row>
    <row r="17" spans="1:8" s="39" customFormat="1">
      <c r="A17" s="41"/>
    </row>
    <row r="18" spans="1:8" s="39" customFormat="1">
      <c r="A18" s="41" t="s">
        <v>91</v>
      </c>
      <c r="B18" s="41"/>
      <c r="C18" s="41"/>
      <c r="D18" s="41"/>
    </row>
    <row r="19" spans="1:8" s="39" customFormat="1">
      <c r="A19" s="41"/>
      <c r="B19" s="41"/>
      <c r="C19" s="41"/>
      <c r="D19" s="41"/>
    </row>
    <row r="20" spans="1:8" s="39" customFormat="1">
      <c r="A20" s="41"/>
      <c r="B20" s="41"/>
      <c r="C20" s="41"/>
      <c r="D20" s="41"/>
    </row>
    <row r="21" spans="1:8" s="39" customFormat="1">
      <c r="A21" s="42" t="s">
        <v>92</v>
      </c>
    </row>
    <row r="22" spans="1:8" s="39" customFormat="1">
      <c r="B22" s="479" t="s">
        <v>93</v>
      </c>
      <c r="C22" s="479"/>
      <c r="D22" s="479"/>
      <c r="E22" s="479"/>
      <c r="H22" s="43"/>
    </row>
    <row r="23" spans="1:8" s="39" customFormat="1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81"/>
  <sheetViews>
    <sheetView topLeftCell="A67" zoomScaleSheetLayoutView="100" workbookViewId="0">
      <selection sqref="A1:I95"/>
    </sheetView>
  </sheetViews>
  <sheetFormatPr baseColWidth="10" defaultRowHeight="11.25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>
      <c r="A1" s="3" t="s">
        <v>43</v>
      </c>
      <c r="B1" s="3"/>
      <c r="I1" s="5"/>
    </row>
    <row r="2" spans="1:10">
      <c r="A2" s="3" t="s">
        <v>139</v>
      </c>
      <c r="B2" s="3"/>
    </row>
    <row r="3" spans="1:10">
      <c r="J3" s="8"/>
    </row>
    <row r="4" spans="1:10">
      <c r="J4" s="8"/>
    </row>
    <row r="5" spans="1:10" ht="11.25" customHeight="1">
      <c r="A5" s="217" t="s">
        <v>285</v>
      </c>
      <c r="B5" s="230"/>
      <c r="E5" s="266"/>
      <c r="F5" s="266"/>
      <c r="I5" s="268" t="s">
        <v>268</v>
      </c>
    </row>
    <row r="6" spans="1:10">
      <c r="A6" s="267"/>
      <c r="B6" s="267"/>
      <c r="C6" s="266"/>
      <c r="D6" s="266"/>
      <c r="E6" s="266"/>
      <c r="F6" s="266"/>
    </row>
    <row r="7" spans="1:10" ht="15" customHeight="1">
      <c r="A7" s="228" t="s">
        <v>45</v>
      </c>
      <c r="B7" s="227" t="s">
        <v>46</v>
      </c>
      <c r="C7" s="265" t="s">
        <v>267</v>
      </c>
      <c r="D7" s="265" t="s">
        <v>266</v>
      </c>
      <c r="E7" s="265" t="s">
        <v>265</v>
      </c>
      <c r="F7" s="265" t="s">
        <v>264</v>
      </c>
      <c r="G7" s="264" t="s">
        <v>263</v>
      </c>
      <c r="H7" s="227" t="s">
        <v>262</v>
      </c>
      <c r="I7" s="227" t="s">
        <v>261</v>
      </c>
    </row>
    <row r="8" spans="1:10">
      <c r="A8" s="237" t="s">
        <v>580</v>
      </c>
      <c r="B8" s="274" t="s">
        <v>581</v>
      </c>
      <c r="C8" s="222">
        <v>3967361.06</v>
      </c>
      <c r="D8" s="272">
        <v>3967361.06</v>
      </c>
      <c r="E8" s="272"/>
      <c r="F8" s="272"/>
      <c r="G8" s="271"/>
      <c r="H8" s="262"/>
      <c r="I8" s="270"/>
    </row>
    <row r="9" spans="1:10">
      <c r="A9" s="237" t="s">
        <v>582</v>
      </c>
      <c r="B9" s="274" t="s">
        <v>583</v>
      </c>
      <c r="C9" s="222">
        <v>22654.400000000001</v>
      </c>
      <c r="D9" s="272">
        <v>22654.400000000001</v>
      </c>
      <c r="E9" s="272"/>
      <c r="F9" s="272"/>
      <c r="G9" s="271"/>
      <c r="H9" s="262"/>
      <c r="I9" s="270"/>
    </row>
    <row r="10" spans="1:10">
      <c r="A10" s="237" t="s">
        <v>584</v>
      </c>
      <c r="B10" s="274" t="s">
        <v>585</v>
      </c>
      <c r="C10" s="273">
        <v>44830.44</v>
      </c>
      <c r="D10" s="272">
        <v>44830.44</v>
      </c>
      <c r="E10" s="272"/>
      <c r="F10" s="272"/>
      <c r="G10" s="271"/>
      <c r="H10" s="262"/>
      <c r="I10" s="270"/>
    </row>
    <row r="11" spans="1:10">
      <c r="A11" s="237"/>
      <c r="B11" s="274"/>
      <c r="C11" s="273"/>
      <c r="D11" s="272"/>
      <c r="E11" s="272"/>
      <c r="F11" s="272"/>
      <c r="G11" s="271"/>
      <c r="H11" s="262"/>
      <c r="I11" s="270"/>
    </row>
    <row r="12" spans="1:10">
      <c r="A12" s="237"/>
      <c r="B12" s="274"/>
      <c r="C12" s="273"/>
      <c r="D12" s="272"/>
      <c r="E12" s="272"/>
      <c r="F12" s="272"/>
      <c r="G12" s="271"/>
      <c r="H12" s="262"/>
      <c r="I12" s="270"/>
    </row>
    <row r="13" spans="1:10">
      <c r="A13" s="237"/>
      <c r="B13" s="274"/>
      <c r="C13" s="273"/>
      <c r="D13" s="272"/>
      <c r="E13" s="272"/>
      <c r="F13" s="272"/>
      <c r="G13" s="271"/>
      <c r="H13" s="262"/>
      <c r="I13" s="270"/>
    </row>
    <row r="14" spans="1:10">
      <c r="A14" s="237"/>
      <c r="B14" s="274"/>
      <c r="C14" s="273"/>
      <c r="D14" s="272"/>
      <c r="E14" s="272"/>
      <c r="F14" s="272"/>
      <c r="G14" s="271"/>
      <c r="H14" s="262"/>
      <c r="I14" s="270"/>
    </row>
    <row r="15" spans="1:10">
      <c r="A15" s="251"/>
      <c r="B15" s="251" t="s">
        <v>284</v>
      </c>
      <c r="C15" s="250">
        <f>SUM(C8:C14)</f>
        <v>4034845.9</v>
      </c>
      <c r="D15" s="250">
        <f>SUM(D8:D14)</f>
        <v>4034845.9</v>
      </c>
      <c r="E15" s="250">
        <f>SUM(E8:E14)</f>
        <v>0</v>
      </c>
      <c r="F15" s="250">
        <f>SUM(F8:F14)</f>
        <v>0</v>
      </c>
      <c r="G15" s="250">
        <f>SUM(G8:G14)</f>
        <v>0</v>
      </c>
      <c r="H15" s="244"/>
      <c r="I15" s="244"/>
    </row>
    <row r="16" spans="1:10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>
      <c r="A18" s="217" t="s">
        <v>283</v>
      </c>
      <c r="B18" s="230"/>
      <c r="E18" s="266"/>
      <c r="F18" s="266"/>
      <c r="I18" s="268" t="s">
        <v>268</v>
      </c>
    </row>
    <row r="19" spans="1:9">
      <c r="A19" s="267"/>
      <c r="B19" s="267"/>
      <c r="C19" s="266"/>
      <c r="D19" s="266"/>
      <c r="E19" s="266"/>
      <c r="F19" s="266"/>
    </row>
    <row r="20" spans="1:9" ht="15" customHeight="1">
      <c r="A20" s="228" t="s">
        <v>45</v>
      </c>
      <c r="B20" s="227" t="s">
        <v>46</v>
      </c>
      <c r="C20" s="265" t="s">
        <v>267</v>
      </c>
      <c r="D20" s="265" t="s">
        <v>266</v>
      </c>
      <c r="E20" s="265" t="s">
        <v>265</v>
      </c>
      <c r="F20" s="265" t="s">
        <v>264</v>
      </c>
      <c r="G20" s="264" t="s">
        <v>263</v>
      </c>
      <c r="H20" s="227" t="s">
        <v>262</v>
      </c>
      <c r="I20" s="227" t="s">
        <v>261</v>
      </c>
    </row>
    <row r="21" spans="1:9">
      <c r="A21" s="223" t="s">
        <v>573</v>
      </c>
      <c r="B21" s="223" t="s">
        <v>573</v>
      </c>
      <c r="C21" s="222"/>
      <c r="D21" s="263"/>
      <c r="E21" s="263"/>
      <c r="F21" s="263"/>
      <c r="G21" s="263"/>
      <c r="H21" s="262"/>
      <c r="I21" s="262"/>
    </row>
    <row r="22" spans="1:9">
      <c r="A22" s="223"/>
      <c r="B22" s="223"/>
      <c r="C22" s="222"/>
      <c r="D22" s="263"/>
      <c r="E22" s="263"/>
      <c r="F22" s="263"/>
      <c r="G22" s="263"/>
      <c r="H22" s="262"/>
      <c r="I22" s="262"/>
    </row>
    <row r="23" spans="1:9">
      <c r="A23" s="223"/>
      <c r="B23" s="223"/>
      <c r="C23" s="222"/>
      <c r="D23" s="263"/>
      <c r="E23" s="263"/>
      <c r="F23" s="263"/>
      <c r="G23" s="263"/>
      <c r="H23" s="262"/>
      <c r="I23" s="262"/>
    </row>
    <row r="24" spans="1:9">
      <c r="A24" s="223"/>
      <c r="B24" s="223"/>
      <c r="C24" s="222"/>
      <c r="D24" s="263"/>
      <c r="E24" s="263"/>
      <c r="F24" s="263"/>
      <c r="G24" s="263"/>
      <c r="H24" s="262"/>
      <c r="I24" s="262"/>
    </row>
    <row r="25" spans="1:9">
      <c r="A25" s="62"/>
      <c r="B25" s="62" t="s">
        <v>282</v>
      </c>
      <c r="C25" s="244">
        <f>SUM(C21:C24)</f>
        <v>0</v>
      </c>
      <c r="D25" s="244">
        <f>SUM(D21:D24)</f>
        <v>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>
      <c r="A28" s="217" t="s">
        <v>281</v>
      </c>
      <c r="B28" s="230"/>
      <c r="E28" s="266"/>
      <c r="F28" s="266"/>
      <c r="I28" s="268" t="s">
        <v>268</v>
      </c>
    </row>
    <row r="29" spans="1:9">
      <c r="A29" s="267"/>
      <c r="B29" s="267"/>
      <c r="C29" s="266"/>
      <c r="D29" s="266"/>
      <c r="E29" s="266"/>
      <c r="F29" s="266"/>
    </row>
    <row r="30" spans="1:9">
      <c r="A30" s="228" t="s">
        <v>45</v>
      </c>
      <c r="B30" s="227" t="s">
        <v>46</v>
      </c>
      <c r="C30" s="265" t="s">
        <v>267</v>
      </c>
      <c r="D30" s="265" t="s">
        <v>266</v>
      </c>
      <c r="E30" s="265" t="s">
        <v>265</v>
      </c>
      <c r="F30" s="265" t="s">
        <v>264</v>
      </c>
      <c r="G30" s="264" t="s">
        <v>263</v>
      </c>
      <c r="H30" s="227" t="s">
        <v>262</v>
      </c>
      <c r="I30" s="227" t="s">
        <v>261</v>
      </c>
    </row>
    <row r="31" spans="1:9">
      <c r="A31" s="223" t="s">
        <v>573</v>
      </c>
      <c r="B31" s="223" t="s">
        <v>573</v>
      </c>
      <c r="C31" s="222"/>
      <c r="D31" s="263"/>
      <c r="E31" s="263"/>
      <c r="F31" s="263"/>
      <c r="G31" s="263"/>
      <c r="H31" s="262"/>
      <c r="I31" s="262"/>
    </row>
    <row r="32" spans="1:9">
      <c r="A32" s="223"/>
      <c r="B32" s="223"/>
      <c r="C32" s="222"/>
      <c r="D32" s="263"/>
      <c r="E32" s="263"/>
      <c r="F32" s="263"/>
      <c r="G32" s="263"/>
      <c r="H32" s="262"/>
      <c r="I32" s="262"/>
    </row>
    <row r="33" spans="1:9">
      <c r="A33" s="223"/>
      <c r="B33" s="223"/>
      <c r="C33" s="222"/>
      <c r="D33" s="263"/>
      <c r="E33" s="263"/>
      <c r="F33" s="263"/>
      <c r="G33" s="263"/>
      <c r="H33" s="262"/>
      <c r="I33" s="262"/>
    </row>
    <row r="34" spans="1:9">
      <c r="A34" s="223"/>
      <c r="B34" s="223"/>
      <c r="C34" s="222"/>
      <c r="D34" s="263"/>
      <c r="E34" s="263"/>
      <c r="F34" s="263"/>
      <c r="G34" s="263"/>
      <c r="H34" s="262"/>
      <c r="I34" s="262"/>
    </row>
    <row r="35" spans="1:9">
      <c r="A35" s="62"/>
      <c r="B35" s="62" t="s">
        <v>280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>
      <c r="A38" s="217" t="s">
        <v>279</v>
      </c>
      <c r="B38" s="230"/>
      <c r="E38" s="266"/>
      <c r="F38" s="266"/>
      <c r="I38" s="268" t="s">
        <v>268</v>
      </c>
    </row>
    <row r="39" spans="1:9">
      <c r="A39" s="267"/>
      <c r="B39" s="267"/>
      <c r="C39" s="266"/>
      <c r="D39" s="266"/>
      <c r="E39" s="266"/>
      <c r="F39" s="266"/>
    </row>
    <row r="40" spans="1:9">
      <c r="A40" s="228" t="s">
        <v>45</v>
      </c>
      <c r="B40" s="227" t="s">
        <v>46</v>
      </c>
      <c r="C40" s="265" t="s">
        <v>267</v>
      </c>
      <c r="D40" s="265" t="s">
        <v>266</v>
      </c>
      <c r="E40" s="265" t="s">
        <v>265</v>
      </c>
      <c r="F40" s="265" t="s">
        <v>264</v>
      </c>
      <c r="G40" s="264" t="s">
        <v>263</v>
      </c>
      <c r="H40" s="227" t="s">
        <v>262</v>
      </c>
      <c r="I40" s="227" t="s">
        <v>261</v>
      </c>
    </row>
    <row r="41" spans="1:9">
      <c r="A41" s="223" t="s">
        <v>586</v>
      </c>
      <c r="B41" s="223" t="s">
        <v>587</v>
      </c>
      <c r="C41" s="222">
        <v>1277230.31</v>
      </c>
      <c r="D41" s="263">
        <v>1277230.31</v>
      </c>
      <c r="E41" s="263"/>
      <c r="F41" s="263"/>
      <c r="G41" s="263"/>
      <c r="H41" s="262"/>
      <c r="I41" s="262"/>
    </row>
    <row r="42" spans="1:9">
      <c r="A42" s="223" t="s">
        <v>588</v>
      </c>
      <c r="B42" s="223" t="s">
        <v>589</v>
      </c>
      <c r="C42" s="222">
        <v>769.08</v>
      </c>
      <c r="D42" s="263">
        <v>769.08</v>
      </c>
      <c r="E42" s="263"/>
      <c r="F42" s="263"/>
      <c r="G42" s="263"/>
      <c r="H42" s="262"/>
      <c r="I42" s="262"/>
    </row>
    <row r="43" spans="1:9">
      <c r="A43" s="223"/>
      <c r="B43" s="223"/>
      <c r="C43" s="222"/>
      <c r="D43" s="263"/>
      <c r="E43" s="263"/>
      <c r="F43" s="263"/>
      <c r="G43" s="263"/>
      <c r="H43" s="262"/>
      <c r="I43" s="262"/>
    </row>
    <row r="44" spans="1:9">
      <c r="A44" s="223"/>
      <c r="B44" s="223"/>
      <c r="C44" s="222"/>
      <c r="D44" s="263"/>
      <c r="E44" s="263"/>
      <c r="F44" s="263"/>
      <c r="G44" s="263"/>
      <c r="H44" s="262"/>
      <c r="I44" s="262"/>
    </row>
    <row r="45" spans="1:9">
      <c r="A45" s="62"/>
      <c r="B45" s="62" t="s">
        <v>278</v>
      </c>
      <c r="C45" s="244">
        <f>SUM(C41:C44)</f>
        <v>1277999.3900000001</v>
      </c>
      <c r="D45" s="244">
        <f>SUM(D41:D44)</f>
        <v>1277999.3900000001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>
      <c r="A48" s="217" t="s">
        <v>277</v>
      </c>
      <c r="B48" s="230"/>
      <c r="C48" s="266"/>
      <c r="D48" s="266"/>
      <c r="E48" s="266"/>
      <c r="F48" s="266"/>
    </row>
    <row r="49" spans="1:11">
      <c r="A49" s="267"/>
      <c r="B49" s="267"/>
      <c r="C49" s="266"/>
      <c r="D49" s="266"/>
      <c r="E49" s="266"/>
      <c r="F49" s="266"/>
    </row>
    <row r="50" spans="1:11">
      <c r="A50" s="228" t="s">
        <v>45</v>
      </c>
      <c r="B50" s="227" t="s">
        <v>46</v>
      </c>
      <c r="C50" s="265" t="s">
        <v>267</v>
      </c>
      <c r="D50" s="265" t="s">
        <v>266</v>
      </c>
      <c r="E50" s="265" t="s">
        <v>265</v>
      </c>
      <c r="F50" s="265" t="s">
        <v>264</v>
      </c>
      <c r="G50" s="264" t="s">
        <v>263</v>
      </c>
      <c r="H50" s="227" t="s">
        <v>262</v>
      </c>
      <c r="I50" s="227" t="s">
        <v>261</v>
      </c>
    </row>
    <row r="51" spans="1:11">
      <c r="A51" s="223" t="s">
        <v>590</v>
      </c>
      <c r="B51" s="223" t="s">
        <v>591</v>
      </c>
      <c r="C51" s="222">
        <v>710426.39</v>
      </c>
      <c r="D51" s="263">
        <v>710426.39</v>
      </c>
      <c r="E51" s="263"/>
      <c r="F51" s="263"/>
      <c r="G51" s="263"/>
      <c r="H51" s="262"/>
      <c r="I51" s="262"/>
    </row>
    <row r="52" spans="1:11">
      <c r="A52" s="223" t="s">
        <v>592</v>
      </c>
      <c r="B52" s="223" t="s">
        <v>593</v>
      </c>
      <c r="C52" s="222">
        <v>1238991.08</v>
      </c>
      <c r="D52" s="263">
        <v>1238991.08</v>
      </c>
      <c r="E52" s="263"/>
      <c r="F52" s="263"/>
      <c r="G52" s="263"/>
      <c r="H52" s="262"/>
      <c r="I52" s="262"/>
    </row>
    <row r="53" spans="1:11">
      <c r="A53" s="223" t="s">
        <v>594</v>
      </c>
      <c r="B53" s="223" t="s">
        <v>595</v>
      </c>
      <c r="C53" s="222">
        <v>38072818.109999999</v>
      </c>
      <c r="D53" s="263">
        <v>38072818.109999999</v>
      </c>
      <c r="E53" s="263"/>
      <c r="F53" s="263"/>
      <c r="G53" s="263"/>
      <c r="H53" s="262"/>
      <c r="I53" s="262"/>
    </row>
    <row r="54" spans="1:11">
      <c r="A54" s="223"/>
      <c r="B54" s="223"/>
      <c r="C54" s="222"/>
      <c r="D54" s="263"/>
      <c r="E54" s="263"/>
      <c r="F54" s="263"/>
      <c r="G54" s="263"/>
      <c r="H54" s="262"/>
      <c r="I54" s="262"/>
    </row>
    <row r="55" spans="1:11">
      <c r="A55" s="62"/>
      <c r="B55" s="62" t="s">
        <v>276</v>
      </c>
      <c r="C55" s="244">
        <f>SUM(C51:C54)</f>
        <v>40022235.579999998</v>
      </c>
      <c r="D55" s="244">
        <f>SUM(D51:D54)</f>
        <v>40022235.579999998</v>
      </c>
      <c r="E55" s="244">
        <f>SUM(E51:E54)</f>
        <v>0</v>
      </c>
      <c r="F55" s="244">
        <f>SUM(F51:F54)</f>
        <v>0</v>
      </c>
      <c r="G55" s="244">
        <f>SUM(G51:G54)</f>
        <v>0</v>
      </c>
      <c r="H55" s="244"/>
      <c r="I55" s="244"/>
    </row>
    <row r="58" spans="1:11">
      <c r="A58" s="217" t="s">
        <v>275</v>
      </c>
      <c r="B58" s="230"/>
      <c r="C58" s="269"/>
      <c r="E58" s="266"/>
      <c r="F58" s="266"/>
      <c r="I58" s="268" t="s">
        <v>268</v>
      </c>
    </row>
    <row r="59" spans="1:11">
      <c r="A59" s="267"/>
      <c r="B59" s="267"/>
      <c r="C59" s="266"/>
      <c r="D59" s="266"/>
      <c r="E59" s="266"/>
      <c r="F59" s="266"/>
    </row>
    <row r="60" spans="1:11">
      <c r="A60" s="228" t="s">
        <v>45</v>
      </c>
      <c r="B60" s="227" t="s">
        <v>46</v>
      </c>
      <c r="C60" s="265" t="s">
        <v>267</v>
      </c>
      <c r="D60" s="265" t="s">
        <v>266</v>
      </c>
      <c r="E60" s="265" t="s">
        <v>265</v>
      </c>
      <c r="F60" s="265" t="s">
        <v>264</v>
      </c>
      <c r="G60" s="264" t="s">
        <v>263</v>
      </c>
      <c r="H60" s="227" t="s">
        <v>262</v>
      </c>
      <c r="I60" s="227" t="s">
        <v>261</v>
      </c>
    </row>
    <row r="61" spans="1:11">
      <c r="A61" s="223" t="s">
        <v>573</v>
      </c>
      <c r="B61" s="223" t="s">
        <v>573</v>
      </c>
      <c r="C61" s="222"/>
      <c r="D61" s="263"/>
      <c r="E61" s="263"/>
      <c r="F61" s="263"/>
      <c r="G61" s="263"/>
      <c r="H61" s="262"/>
      <c r="I61" s="262"/>
    </row>
    <row r="62" spans="1:11">
      <c r="A62" s="223"/>
      <c r="B62" s="223"/>
      <c r="C62" s="222"/>
      <c r="D62" s="263"/>
      <c r="E62" s="263"/>
      <c r="F62" s="263"/>
      <c r="G62" s="263"/>
      <c r="H62" s="262"/>
      <c r="I62" s="262"/>
    </row>
    <row r="63" spans="1:11">
      <c r="A63" s="223"/>
      <c r="B63" s="223"/>
      <c r="C63" s="222"/>
      <c r="D63" s="263"/>
      <c r="E63" s="263"/>
      <c r="F63" s="263"/>
      <c r="G63" s="263"/>
      <c r="H63" s="262"/>
      <c r="I63" s="262"/>
      <c r="K63" s="7"/>
    </row>
    <row r="64" spans="1:11">
      <c r="A64" s="223"/>
      <c r="B64" s="223"/>
      <c r="C64" s="222"/>
      <c r="D64" s="263"/>
      <c r="E64" s="263"/>
      <c r="F64" s="263"/>
      <c r="G64" s="263"/>
      <c r="H64" s="262"/>
      <c r="I64" s="262"/>
      <c r="K64" s="7"/>
    </row>
    <row r="65" spans="1:11">
      <c r="A65" s="62"/>
      <c r="B65" s="62" t="s">
        <v>274</v>
      </c>
      <c r="C65" s="244">
        <f>SUM(C61:C64)</f>
        <v>0</v>
      </c>
      <c r="D65" s="244">
        <f>SUM(D61:D64)</f>
        <v>0</v>
      </c>
      <c r="E65" s="244">
        <f>SUM(E61:E64)</f>
        <v>0</v>
      </c>
      <c r="F65" s="244">
        <f>SUM(F61:F64)</f>
        <v>0</v>
      </c>
      <c r="G65" s="244">
        <f>SUM(G61:G64)</f>
        <v>0</v>
      </c>
      <c r="H65" s="244"/>
      <c r="I65" s="244"/>
      <c r="K65" s="7"/>
    </row>
    <row r="68" spans="1:11">
      <c r="A68" s="217" t="s">
        <v>273</v>
      </c>
      <c r="B68" s="230"/>
      <c r="E68" s="266"/>
      <c r="F68" s="266"/>
      <c r="I68" s="268" t="s">
        <v>268</v>
      </c>
    </row>
    <row r="69" spans="1:11">
      <c r="A69" s="267"/>
      <c r="B69" s="267"/>
      <c r="C69" s="266"/>
      <c r="D69" s="266"/>
      <c r="E69" s="266"/>
      <c r="F69" s="266"/>
    </row>
    <row r="70" spans="1:11">
      <c r="A70" s="228" t="s">
        <v>45</v>
      </c>
      <c r="B70" s="227" t="s">
        <v>46</v>
      </c>
      <c r="C70" s="265" t="s">
        <v>267</v>
      </c>
      <c r="D70" s="265" t="s">
        <v>266</v>
      </c>
      <c r="E70" s="265" t="s">
        <v>265</v>
      </c>
      <c r="F70" s="265" t="s">
        <v>264</v>
      </c>
      <c r="G70" s="264" t="s">
        <v>263</v>
      </c>
      <c r="H70" s="227" t="s">
        <v>262</v>
      </c>
      <c r="I70" s="227" t="s">
        <v>261</v>
      </c>
    </row>
    <row r="71" spans="1:11">
      <c r="A71" s="223" t="s">
        <v>573</v>
      </c>
      <c r="B71" s="223" t="s">
        <v>573</v>
      </c>
      <c r="C71" s="222"/>
      <c r="D71" s="263"/>
      <c r="E71" s="263"/>
      <c r="F71" s="263"/>
      <c r="G71" s="263"/>
      <c r="H71" s="262"/>
      <c r="I71" s="262"/>
    </row>
    <row r="72" spans="1:11">
      <c r="A72" s="223"/>
      <c r="B72" s="223"/>
      <c r="C72" s="222"/>
      <c r="D72" s="263"/>
      <c r="E72" s="263"/>
      <c r="F72" s="263"/>
      <c r="G72" s="263"/>
      <c r="H72" s="262"/>
      <c r="I72" s="262"/>
    </row>
    <row r="73" spans="1:11">
      <c r="A73" s="223"/>
      <c r="B73" s="223"/>
      <c r="C73" s="222"/>
      <c r="D73" s="263"/>
      <c r="E73" s="263"/>
      <c r="F73" s="263"/>
      <c r="G73" s="263"/>
      <c r="H73" s="262"/>
      <c r="I73" s="262"/>
    </row>
    <row r="74" spans="1:11">
      <c r="A74" s="223"/>
      <c r="B74" s="223"/>
      <c r="C74" s="222"/>
      <c r="D74" s="263"/>
      <c r="E74" s="263"/>
      <c r="F74" s="263"/>
      <c r="G74" s="263"/>
      <c r="H74" s="262"/>
      <c r="I74" s="262"/>
    </row>
    <row r="75" spans="1:11">
      <c r="A75" s="62"/>
      <c r="B75" s="62" t="s">
        <v>272</v>
      </c>
      <c r="C75" s="244">
        <f>SUM(C71:C74)</f>
        <v>0</v>
      </c>
      <c r="D75" s="244">
        <f>SUM(D71:D74)</f>
        <v>0</v>
      </c>
      <c r="E75" s="244">
        <f>SUM(E71:E74)</f>
        <v>0</v>
      </c>
      <c r="F75" s="244">
        <f>SUM(F71:F74)</f>
        <v>0</v>
      </c>
      <c r="G75" s="244">
        <f>SUM(G71:G74)</f>
        <v>0</v>
      </c>
      <c r="H75" s="244"/>
      <c r="I75" s="244"/>
    </row>
    <row r="78" spans="1:11">
      <c r="A78" s="217" t="s">
        <v>271</v>
      </c>
      <c r="B78" s="230"/>
      <c r="E78" s="266"/>
      <c r="F78" s="266"/>
      <c r="I78" s="268" t="s">
        <v>268</v>
      </c>
    </row>
    <row r="79" spans="1:11">
      <c r="A79" s="267"/>
      <c r="B79" s="267"/>
      <c r="C79" s="266"/>
      <c r="D79" s="266"/>
      <c r="E79" s="266"/>
      <c r="F79" s="266"/>
    </row>
    <row r="80" spans="1:11">
      <c r="A80" s="228" t="s">
        <v>45</v>
      </c>
      <c r="B80" s="227" t="s">
        <v>46</v>
      </c>
      <c r="C80" s="265" t="s">
        <v>267</v>
      </c>
      <c r="D80" s="265" t="s">
        <v>266</v>
      </c>
      <c r="E80" s="265" t="s">
        <v>265</v>
      </c>
      <c r="F80" s="265" t="s">
        <v>264</v>
      </c>
      <c r="G80" s="264" t="s">
        <v>263</v>
      </c>
      <c r="H80" s="227" t="s">
        <v>262</v>
      </c>
      <c r="I80" s="227" t="s">
        <v>261</v>
      </c>
    </row>
    <row r="81" spans="1:11">
      <c r="A81" s="223" t="s">
        <v>573</v>
      </c>
      <c r="B81" s="223" t="s">
        <v>573</v>
      </c>
      <c r="C81" s="222"/>
      <c r="D81" s="263"/>
      <c r="E81" s="263"/>
      <c r="F81" s="263"/>
      <c r="G81" s="263"/>
      <c r="H81" s="262"/>
      <c r="I81" s="262"/>
      <c r="K81" s="7"/>
    </row>
    <row r="82" spans="1:11">
      <c r="A82" s="223"/>
      <c r="B82" s="223"/>
      <c r="C82" s="222"/>
      <c r="D82" s="263"/>
      <c r="E82" s="263"/>
      <c r="F82" s="263"/>
      <c r="G82" s="263"/>
      <c r="H82" s="262"/>
      <c r="I82" s="262"/>
      <c r="K82" s="7"/>
    </row>
    <row r="83" spans="1:11">
      <c r="A83" s="223"/>
      <c r="B83" s="223"/>
      <c r="C83" s="222"/>
      <c r="D83" s="263"/>
      <c r="E83" s="263"/>
      <c r="F83" s="263"/>
      <c r="G83" s="263"/>
      <c r="H83" s="262"/>
      <c r="I83" s="262"/>
    </row>
    <row r="84" spans="1:11">
      <c r="A84" s="223"/>
      <c r="B84" s="223"/>
      <c r="C84" s="222"/>
      <c r="D84" s="263"/>
      <c r="E84" s="263"/>
      <c r="F84" s="263"/>
      <c r="G84" s="263"/>
      <c r="H84" s="262"/>
      <c r="I84" s="262"/>
    </row>
    <row r="85" spans="1:11">
      <c r="A85" s="62"/>
      <c r="B85" s="62" t="s">
        <v>270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</row>
    <row r="88" spans="1:11">
      <c r="A88" s="217" t="s">
        <v>269</v>
      </c>
      <c r="B88" s="230"/>
      <c r="E88" s="266"/>
      <c r="F88" s="266"/>
      <c r="I88" s="268" t="s">
        <v>268</v>
      </c>
    </row>
    <row r="89" spans="1:11">
      <c r="A89" s="267"/>
      <c r="B89" s="267"/>
      <c r="C89" s="266"/>
      <c r="D89" s="266"/>
      <c r="E89" s="266"/>
      <c r="F89" s="266"/>
    </row>
    <row r="90" spans="1:11">
      <c r="A90" s="228" t="s">
        <v>45</v>
      </c>
      <c r="B90" s="227" t="s">
        <v>46</v>
      </c>
      <c r="C90" s="265" t="s">
        <v>267</v>
      </c>
      <c r="D90" s="265" t="s">
        <v>266</v>
      </c>
      <c r="E90" s="265" t="s">
        <v>265</v>
      </c>
      <c r="F90" s="265" t="s">
        <v>264</v>
      </c>
      <c r="G90" s="264" t="s">
        <v>263</v>
      </c>
      <c r="H90" s="227" t="s">
        <v>262</v>
      </c>
      <c r="I90" s="227" t="s">
        <v>261</v>
      </c>
    </row>
    <row r="91" spans="1:11">
      <c r="A91" s="223" t="s">
        <v>573</v>
      </c>
      <c r="B91" s="223" t="s">
        <v>573</v>
      </c>
      <c r="C91" s="222"/>
      <c r="D91" s="263"/>
      <c r="E91" s="263"/>
      <c r="F91" s="263"/>
      <c r="G91" s="263"/>
      <c r="H91" s="262"/>
      <c r="I91" s="262"/>
    </row>
    <row r="92" spans="1:11">
      <c r="A92" s="223"/>
      <c r="B92" s="223"/>
      <c r="C92" s="222"/>
      <c r="D92" s="263"/>
      <c r="E92" s="263"/>
      <c r="F92" s="263"/>
      <c r="G92" s="263"/>
      <c r="H92" s="262"/>
      <c r="I92" s="262"/>
    </row>
    <row r="93" spans="1:11">
      <c r="A93" s="223"/>
      <c r="B93" s="223"/>
      <c r="C93" s="222"/>
      <c r="D93" s="263"/>
      <c r="E93" s="263"/>
      <c r="F93" s="263"/>
      <c r="G93" s="263"/>
      <c r="H93" s="262"/>
      <c r="I93" s="262"/>
    </row>
    <row r="94" spans="1:11">
      <c r="A94" s="223"/>
      <c r="B94" s="223"/>
      <c r="C94" s="222"/>
      <c r="D94" s="263"/>
      <c r="E94" s="263"/>
      <c r="F94" s="263"/>
      <c r="G94" s="263"/>
      <c r="H94" s="262"/>
      <c r="I94" s="262"/>
    </row>
    <row r="95" spans="1:11">
      <c r="A95" s="62"/>
      <c r="B95" s="62" t="s">
        <v>260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176" spans="1:8">
      <c r="A176" s="12"/>
      <c r="B176" s="12"/>
      <c r="C176" s="13"/>
      <c r="D176" s="13"/>
      <c r="E176" s="13"/>
      <c r="F176" s="13"/>
      <c r="G176" s="13"/>
      <c r="H176" s="12"/>
    </row>
    <row r="177" spans="1:2">
      <c r="A177" s="84"/>
      <c r="B177" s="85"/>
    </row>
    <row r="178" spans="1:2">
      <c r="A178" s="84"/>
      <c r="B178" s="85"/>
    </row>
    <row r="179" spans="1:2">
      <c r="A179" s="84"/>
      <c r="B179" s="85"/>
    </row>
    <row r="180" spans="1:2">
      <c r="A180" s="84"/>
      <c r="B180" s="85"/>
    </row>
    <row r="181" spans="1:2">
      <c r="A181" s="84"/>
      <c r="B18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60 C70 C80 C9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60 A70 A80 A90"/>
    <dataValidation allowBlank="1" showInputMessage="1" showErrorMessage="1" prompt="Corresponde al nombre o descripción de la cuenta de acuerdo al Plan de Cuentas emitido por el CONAC." sqref="B7 B20 B50 B60 B70 B80 B90 B30 B40"/>
    <dataValidation allowBlank="1" showInputMessage="1" showErrorMessage="1" prompt="Importe de la cuentas por cobrar con fecha de vencimiento de 1 a 90 días." sqref="D7 D20 D50 D60 D70 D80 D90 D30 D40"/>
    <dataValidation allowBlank="1" showInputMessage="1" showErrorMessage="1" prompt="Importe de la cuentas por cobrar con fecha de vencimiento de 91 a 180 días." sqref="E7 E20 E50 E60 E70 E80 E90 E30 E40"/>
    <dataValidation allowBlank="1" showInputMessage="1" showErrorMessage="1" prompt="Importe de la cuentas por cobrar con fecha de vencimiento de 181 a 365 días." sqref="F7 F20 F50 F60 F70 F80 F90 F30 F40"/>
    <dataValidation allowBlank="1" showInputMessage="1" showErrorMessage="1" prompt="Importe de la cuentas por cobrar con vencimiento mayor a 365 días." sqref="G7 G20 G50 G60 G70 G80 G90 G30 G40"/>
    <dataValidation allowBlank="1" showInputMessage="1" showErrorMessage="1" prompt="Informar sobre caraterísticas cualitativas de la cuenta, ejemplo: acciones implementadas para su recuperación, causas de la demora en su recuperación." sqref="H7 H20 H50 H60 H70 H80 H90 H30 H40"/>
    <dataValidation allowBlank="1" showInputMessage="1" showErrorMessage="1" prompt="Indicar si el deudor ya sobrepasó el plazo estipulado para pago, 90, 180 o 365 días." sqref="I7 I20 I50 I60 I70 I80 I90 I30 I40"/>
  </dataValidation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>
      <c r="C1" s="7"/>
      <c r="D1" s="7"/>
      <c r="E1" s="7"/>
      <c r="F1" s="7"/>
      <c r="G1" s="7"/>
    </row>
    <row r="2" spans="1:8" s="83" customFormat="1" ht="15" customHeight="1">
      <c r="A2" s="452" t="s">
        <v>143</v>
      </c>
      <c r="B2" s="453"/>
      <c r="C2" s="88"/>
      <c r="D2" s="88"/>
      <c r="E2" s="88"/>
      <c r="F2" s="88"/>
      <c r="G2" s="88"/>
      <c r="H2" s="88"/>
    </row>
    <row r="3" spans="1:8" s="83" customFormat="1" ht="12" thickBot="1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>
      <c r="A4" s="456" t="s">
        <v>235</v>
      </c>
      <c r="B4" s="457"/>
      <c r="C4" s="457"/>
      <c r="D4" s="457"/>
      <c r="E4" s="457"/>
      <c r="F4" s="457"/>
      <c r="G4" s="457"/>
      <c r="H4" s="458"/>
    </row>
    <row r="5" spans="1:8" s="83" customFormat="1" ht="14.1" customHeight="1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>
      <c r="A6" s="459" t="s">
        <v>151</v>
      </c>
      <c r="B6" s="460"/>
      <c r="C6" s="460"/>
      <c r="D6" s="460"/>
      <c r="E6" s="460"/>
      <c r="F6" s="460"/>
      <c r="G6" s="460"/>
      <c r="H6" s="461"/>
    </row>
    <row r="7" spans="1:8" s="83" customFormat="1" ht="14.1" customHeight="1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>
      <c r="A13" s="12"/>
      <c r="B13" s="12"/>
      <c r="C13" s="12"/>
      <c r="D13" s="12"/>
      <c r="E13" s="12"/>
      <c r="F13" s="12"/>
      <c r="G13" s="12"/>
      <c r="H13" s="12"/>
    </row>
    <row r="14" spans="1:8" s="83" customFormat="1">
      <c r="C14" s="7"/>
      <c r="D14" s="7"/>
      <c r="E14" s="7"/>
      <c r="F14" s="7"/>
      <c r="G14" s="7"/>
    </row>
    <row r="15" spans="1:8" s="83" customFormat="1">
      <c r="C15" s="7"/>
      <c r="D15" s="7"/>
      <c r="E15" s="7"/>
      <c r="F15" s="7"/>
      <c r="G15" s="7"/>
    </row>
    <row r="16" spans="1:8" s="83" customFormat="1">
      <c r="C16" s="7"/>
      <c r="D16" s="7"/>
      <c r="E16" s="7"/>
      <c r="F16" s="7"/>
      <c r="G16" s="7"/>
    </row>
    <row r="17" spans="3:7" s="83" customFormat="1">
      <c r="C17" s="7"/>
      <c r="D17" s="7"/>
      <c r="E17" s="7"/>
      <c r="F17" s="7"/>
      <c r="G17" s="7"/>
    </row>
    <row r="18" spans="3:7" s="83" customFormat="1">
      <c r="C18" s="7"/>
      <c r="D18" s="7"/>
      <c r="E18" s="7"/>
      <c r="F18" s="7"/>
      <c r="G18" s="7"/>
    </row>
    <row r="19" spans="3:7" s="83" customFormat="1">
      <c r="C19" s="7"/>
      <c r="D19" s="7"/>
      <c r="E19" s="7"/>
      <c r="F19" s="7"/>
      <c r="G19" s="7"/>
    </row>
    <row r="20" spans="3:7" s="83" customFormat="1">
      <c r="C20" s="7"/>
      <c r="D20" s="7"/>
      <c r="E20" s="7"/>
      <c r="F20" s="7"/>
      <c r="G20" s="7"/>
    </row>
    <row r="21" spans="3:7" s="83" customFormat="1">
      <c r="C21" s="7"/>
      <c r="D21" s="7"/>
      <c r="E21" s="7"/>
      <c r="F21" s="7"/>
      <c r="G21" s="7"/>
    </row>
    <row r="22" spans="3:7" s="83" customFormat="1">
      <c r="C22" s="7"/>
      <c r="D22" s="7"/>
      <c r="E22" s="7"/>
      <c r="F22" s="7"/>
      <c r="G22" s="7"/>
    </row>
    <row r="23" spans="3:7" s="83" customFormat="1">
      <c r="C23" s="7"/>
      <c r="D23" s="7"/>
      <c r="E23" s="7"/>
      <c r="F23" s="7"/>
      <c r="G23" s="7"/>
    </row>
    <row r="24" spans="3:7" s="83" customFormat="1">
      <c r="C24" s="7"/>
      <c r="D24" s="7"/>
      <c r="E24" s="7"/>
      <c r="F24" s="7"/>
      <c r="G24" s="7"/>
    </row>
    <row r="25" spans="3:7" s="83" customFormat="1">
      <c r="C25" s="7"/>
      <c r="D25" s="7"/>
      <c r="E25" s="7"/>
      <c r="F25" s="7"/>
      <c r="G25" s="7"/>
    </row>
    <row r="26" spans="3:7" s="83" customFormat="1">
      <c r="C26" s="7"/>
      <c r="D26" s="7"/>
      <c r="E26" s="7"/>
      <c r="F26" s="7"/>
      <c r="G26" s="7"/>
    </row>
    <row r="27" spans="3:7" s="83" customFormat="1">
      <c r="C27" s="7"/>
      <c r="D27" s="7"/>
      <c r="E27" s="7"/>
      <c r="F27" s="7"/>
      <c r="G27" s="7"/>
    </row>
    <row r="28" spans="3:7" s="83" customFormat="1">
      <c r="C28" s="7"/>
      <c r="D28" s="7"/>
      <c r="E28" s="7"/>
      <c r="F28" s="7"/>
      <c r="G28" s="7"/>
    </row>
    <row r="29" spans="3:7" s="83" customFormat="1">
      <c r="C29" s="7"/>
      <c r="D29" s="7"/>
      <c r="E29" s="7"/>
      <c r="F29" s="7"/>
      <c r="G29" s="7"/>
    </row>
    <row r="30" spans="3:7" s="83" customFormat="1">
      <c r="C30" s="7"/>
      <c r="D30" s="7"/>
      <c r="E30" s="7"/>
      <c r="F30" s="7"/>
      <c r="G30" s="7"/>
    </row>
    <row r="31" spans="3:7" s="83" customFormat="1">
      <c r="C31" s="7"/>
      <c r="D31" s="7"/>
      <c r="E31" s="7"/>
      <c r="F31" s="7"/>
      <c r="G31" s="7"/>
    </row>
    <row r="32" spans="3:7" s="83" customFormat="1">
      <c r="C32" s="7"/>
      <c r="D32" s="7"/>
      <c r="E32" s="7"/>
      <c r="F32" s="7"/>
      <c r="G32" s="7"/>
    </row>
    <row r="33" spans="3:7" s="83" customFormat="1">
      <c r="C33" s="7"/>
      <c r="D33" s="7"/>
      <c r="E33" s="7"/>
      <c r="F33" s="7"/>
      <c r="G33" s="7"/>
    </row>
    <row r="34" spans="3:7" s="83" customFormat="1">
      <c r="C34" s="7"/>
      <c r="D34" s="7"/>
      <c r="E34" s="7"/>
      <c r="F34" s="7"/>
      <c r="G34" s="7"/>
    </row>
    <row r="35" spans="3:7" s="83" customFormat="1">
      <c r="C35" s="7"/>
      <c r="D35" s="7"/>
      <c r="E35" s="7"/>
      <c r="F35" s="7"/>
      <c r="G35" s="7"/>
    </row>
    <row r="36" spans="3:7" s="83" customFormat="1">
      <c r="C36" s="7"/>
      <c r="D36" s="7"/>
      <c r="E36" s="7"/>
      <c r="F36" s="7"/>
      <c r="G36" s="7"/>
    </row>
    <row r="37" spans="3:7" s="83" customFormat="1">
      <c r="C37" s="7"/>
      <c r="D37" s="7"/>
      <c r="E37" s="7"/>
      <c r="F37" s="7"/>
      <c r="G37" s="7"/>
    </row>
    <row r="38" spans="3:7" s="83" customFormat="1">
      <c r="C38" s="7"/>
      <c r="D38" s="7"/>
      <c r="E38" s="7"/>
      <c r="F38" s="7"/>
      <c r="G38" s="7"/>
    </row>
    <row r="39" spans="3:7" s="83" customFormat="1">
      <c r="C39" s="7"/>
      <c r="D39" s="7"/>
      <c r="E39" s="7"/>
      <c r="F39" s="7"/>
      <c r="G39" s="7"/>
    </row>
    <row r="40" spans="3:7" s="83" customFormat="1">
      <c r="C40" s="7"/>
      <c r="D40" s="7"/>
      <c r="E40" s="7"/>
      <c r="F40" s="7"/>
      <c r="G40" s="7"/>
    </row>
    <row r="41" spans="3:7" s="83" customFormat="1">
      <c r="C41" s="7"/>
      <c r="D41" s="7"/>
      <c r="E41" s="7"/>
      <c r="F41" s="7"/>
      <c r="G41" s="7"/>
    </row>
    <row r="42" spans="3:7" s="83" customFormat="1">
      <c r="C42" s="7"/>
      <c r="D42" s="7"/>
      <c r="E42" s="7"/>
      <c r="F42" s="7"/>
      <c r="G42" s="7"/>
    </row>
    <row r="43" spans="3:7" s="83" customFormat="1">
      <c r="C43" s="7"/>
      <c r="D43" s="7"/>
      <c r="E43" s="7"/>
      <c r="F43" s="7"/>
      <c r="G43" s="7"/>
    </row>
    <row r="44" spans="3:7" s="83" customFormat="1">
      <c r="C44" s="7"/>
      <c r="D44" s="7"/>
      <c r="E44" s="7"/>
      <c r="F44" s="7"/>
      <c r="G44" s="7"/>
    </row>
    <row r="45" spans="3:7" s="83" customFormat="1">
      <c r="C45" s="7"/>
      <c r="D45" s="7"/>
      <c r="E45" s="7"/>
      <c r="F45" s="7"/>
      <c r="G45" s="7"/>
    </row>
    <row r="46" spans="3:7" s="83" customFormat="1">
      <c r="C46" s="7"/>
      <c r="D46" s="7"/>
      <c r="E46" s="7"/>
      <c r="F46" s="7"/>
      <c r="G46" s="7"/>
    </row>
    <row r="47" spans="3:7" s="83" customFormat="1">
      <c r="C47" s="7"/>
      <c r="D47" s="7"/>
      <c r="E47" s="7"/>
      <c r="F47" s="7"/>
      <c r="G47" s="7"/>
    </row>
    <row r="48" spans="3:7" s="83" customFormat="1">
      <c r="C48" s="7"/>
      <c r="D48" s="7"/>
      <c r="E48" s="7"/>
      <c r="F48" s="7"/>
      <c r="G48" s="7"/>
    </row>
    <row r="49" spans="3:7" s="83" customFormat="1">
      <c r="C49" s="7"/>
      <c r="D49" s="7"/>
      <c r="E49" s="7"/>
      <c r="F49" s="7"/>
      <c r="G49" s="7"/>
    </row>
    <row r="50" spans="3:7" s="83" customFormat="1">
      <c r="C50" s="7"/>
      <c r="D50" s="7"/>
      <c r="E50" s="7"/>
      <c r="F50" s="7"/>
      <c r="G50" s="7"/>
    </row>
    <row r="51" spans="3:7" s="83" customFormat="1">
      <c r="C51" s="7"/>
      <c r="D51" s="7"/>
      <c r="E51" s="7"/>
      <c r="F51" s="7"/>
      <c r="G51" s="7"/>
    </row>
    <row r="52" spans="3:7" s="83" customFormat="1">
      <c r="C52" s="7"/>
      <c r="D52" s="7"/>
      <c r="E52" s="7"/>
      <c r="F52" s="7"/>
      <c r="G52" s="7"/>
    </row>
    <row r="53" spans="3:7" s="83" customFormat="1">
      <c r="C53" s="7"/>
      <c r="D53" s="7"/>
      <c r="E53" s="7"/>
      <c r="F53" s="7"/>
      <c r="G53" s="7"/>
    </row>
    <row r="54" spans="3:7" s="83" customFormat="1">
      <c r="C54" s="7"/>
      <c r="D54" s="7"/>
      <c r="E54" s="7"/>
      <c r="F54" s="7"/>
      <c r="G54" s="7"/>
    </row>
    <row r="55" spans="3:7" s="83" customFormat="1">
      <c r="C55" s="7"/>
      <c r="D55" s="7"/>
      <c r="E55" s="7"/>
      <c r="F55" s="7"/>
      <c r="G55" s="7"/>
    </row>
    <row r="56" spans="3:7" s="83" customFormat="1">
      <c r="C56" s="7"/>
      <c r="D56" s="7"/>
      <c r="E56" s="7"/>
      <c r="F56" s="7"/>
      <c r="G56" s="7"/>
    </row>
    <row r="57" spans="3:7" s="83" customFormat="1">
      <c r="C57" s="7"/>
      <c r="D57" s="7"/>
      <c r="E57" s="7"/>
      <c r="F57" s="7"/>
      <c r="G57" s="7"/>
    </row>
    <row r="58" spans="3:7" s="83" customFormat="1">
      <c r="C58" s="7"/>
      <c r="D58" s="7"/>
      <c r="E58" s="7"/>
      <c r="F58" s="7"/>
      <c r="G58" s="7"/>
    </row>
    <row r="59" spans="3:7" s="83" customFormat="1">
      <c r="C59" s="7"/>
      <c r="D59" s="7"/>
      <c r="E59" s="7"/>
      <c r="F59" s="7"/>
      <c r="G59" s="7"/>
    </row>
    <row r="60" spans="3:7" s="83" customFormat="1">
      <c r="C60" s="7"/>
      <c r="D60" s="7"/>
      <c r="E60" s="7"/>
      <c r="F60" s="7"/>
      <c r="G60" s="7"/>
    </row>
    <row r="61" spans="3:7" s="83" customFormat="1">
      <c r="C61" s="7"/>
      <c r="D61" s="7"/>
      <c r="E61" s="7"/>
      <c r="F61" s="7"/>
      <c r="G61" s="7"/>
    </row>
    <row r="62" spans="3:7" s="83" customFormat="1">
      <c r="C62" s="7"/>
      <c r="D62" s="7"/>
      <c r="E62" s="7"/>
      <c r="F62" s="7"/>
      <c r="G62" s="7"/>
    </row>
    <row r="63" spans="3:7" s="83" customFormat="1">
      <c r="C63" s="7"/>
      <c r="D63" s="7"/>
      <c r="E63" s="7"/>
      <c r="F63" s="7"/>
      <c r="G63" s="7"/>
    </row>
    <row r="64" spans="3:7" s="83" customFormat="1">
      <c r="C64" s="7"/>
      <c r="D64" s="7"/>
      <c r="E64" s="7"/>
      <c r="F64" s="7"/>
      <c r="G64" s="7"/>
    </row>
    <row r="65" spans="1:8" s="83" customFormat="1">
      <c r="C65" s="7"/>
      <c r="D65" s="7"/>
      <c r="E65" s="7"/>
      <c r="F65" s="7"/>
      <c r="G65" s="7"/>
    </row>
    <row r="66" spans="1:8" s="83" customFormat="1">
      <c r="C66" s="7"/>
      <c r="D66" s="7"/>
      <c r="E66" s="7"/>
      <c r="F66" s="7"/>
      <c r="G66" s="7"/>
    </row>
    <row r="67" spans="1:8" s="83" customFormat="1">
      <c r="C67" s="7"/>
      <c r="D67" s="7"/>
      <c r="E67" s="7"/>
      <c r="F67" s="7"/>
      <c r="G67" s="7"/>
    </row>
    <row r="68" spans="1:8" s="83" customFormat="1">
      <c r="C68" s="7"/>
      <c r="D68" s="7"/>
      <c r="E68" s="7"/>
      <c r="F68" s="7"/>
      <c r="G68" s="7"/>
    </row>
    <row r="69" spans="1:8" s="83" customFormat="1">
      <c r="C69" s="7"/>
      <c r="D69" s="7"/>
      <c r="E69" s="7"/>
      <c r="F69" s="7"/>
      <c r="G69" s="7"/>
    </row>
    <row r="70" spans="1:8" s="83" customFormat="1">
      <c r="C70" s="7"/>
      <c r="D70" s="7"/>
      <c r="E70" s="7"/>
      <c r="F70" s="7"/>
      <c r="G70" s="7"/>
    </row>
    <row r="71" spans="1:8" s="83" customFormat="1">
      <c r="C71" s="7"/>
      <c r="D71" s="7"/>
      <c r="E71" s="7"/>
      <c r="F71" s="7"/>
      <c r="G71" s="7"/>
    </row>
    <row r="72" spans="1:8" s="83" customFormat="1">
      <c r="C72" s="7"/>
      <c r="D72" s="7"/>
      <c r="E72" s="7"/>
      <c r="F72" s="7"/>
      <c r="G72" s="7"/>
    </row>
    <row r="73" spans="1:8" s="83" customFormat="1">
      <c r="C73" s="7"/>
      <c r="D73" s="7"/>
      <c r="E73" s="7"/>
      <c r="F73" s="7"/>
      <c r="G73" s="7"/>
    </row>
    <row r="74" spans="1:8" s="83" customFormat="1">
      <c r="C74" s="7"/>
      <c r="D74" s="7"/>
      <c r="E74" s="7"/>
      <c r="F74" s="7"/>
      <c r="G74" s="7"/>
    </row>
    <row r="75" spans="1:8" s="83" customFormat="1">
      <c r="C75" s="7"/>
      <c r="D75" s="7"/>
      <c r="E75" s="7"/>
      <c r="F75" s="7"/>
      <c r="G75" s="7"/>
    </row>
    <row r="76" spans="1:8" s="83" customFormat="1">
      <c r="C76" s="7"/>
      <c r="D76" s="7"/>
      <c r="E76" s="7"/>
      <c r="F76" s="7"/>
      <c r="G76" s="7"/>
    </row>
    <row r="77" spans="1:8" s="83" customFormat="1">
      <c r="C77" s="7"/>
      <c r="D77" s="7"/>
      <c r="E77" s="7"/>
      <c r="F77" s="7"/>
      <c r="G77" s="7"/>
    </row>
    <row r="78" spans="1:8" s="83" customFormat="1">
      <c r="C78" s="7"/>
      <c r="D78" s="7"/>
      <c r="E78" s="7"/>
      <c r="F78" s="7"/>
      <c r="G78" s="7"/>
    </row>
    <row r="79" spans="1:8" s="83" customFormat="1">
      <c r="C79" s="7"/>
      <c r="D79" s="7"/>
      <c r="E79" s="7"/>
      <c r="F79" s="7"/>
      <c r="G79" s="7"/>
    </row>
    <row r="80" spans="1:8">
      <c r="A80" s="12"/>
      <c r="B80" s="12"/>
      <c r="C80" s="13"/>
      <c r="D80" s="13"/>
      <c r="E80" s="13"/>
      <c r="F80" s="13"/>
      <c r="G80" s="13"/>
      <c r="H80" s="12"/>
    </row>
    <row r="81" spans="1:4">
      <c r="A81" s="84"/>
      <c r="B81" s="85"/>
      <c r="D81" s="6"/>
    </row>
    <row r="82" spans="1:4">
      <c r="A82" s="84"/>
      <c r="B82" s="85"/>
      <c r="D82" s="6"/>
    </row>
    <row r="83" spans="1:4">
      <c r="A83" s="84"/>
      <c r="B83" s="85"/>
      <c r="D83" s="6"/>
    </row>
    <row r="84" spans="1:4">
      <c r="A84" s="84"/>
      <c r="B84" s="85"/>
      <c r="D84" s="6"/>
    </row>
    <row r="85" spans="1:4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Q8"/>
  <sheetViews>
    <sheetView zoomScaleSheetLayoutView="100" workbookViewId="0">
      <selection sqref="A1:H8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288</v>
      </c>
      <c r="B5" s="20"/>
      <c r="C5" s="20"/>
      <c r="D5" s="20"/>
      <c r="E5" s="20"/>
      <c r="F5" s="17"/>
      <c r="G5" s="17"/>
      <c r="H5" s="190" t="s">
        <v>287</v>
      </c>
    </row>
    <row r="6" spans="1:17">
      <c r="J6" s="462"/>
      <c r="K6" s="462"/>
      <c r="L6" s="462"/>
      <c r="M6" s="462"/>
      <c r="N6" s="462"/>
      <c r="O6" s="462"/>
      <c r="P6" s="462"/>
      <c r="Q6" s="462"/>
    </row>
    <row r="7" spans="1:17">
      <c r="A7" s="3" t="s">
        <v>52</v>
      </c>
    </row>
    <row r="8" spans="1:17" ht="52.5" customHeight="1">
      <c r="A8" s="463" t="s">
        <v>286</v>
      </c>
      <c r="B8" s="463"/>
      <c r="C8" s="463"/>
      <c r="D8" s="463"/>
      <c r="E8" s="463"/>
      <c r="F8" s="463"/>
      <c r="G8" s="463"/>
      <c r="H8" s="463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28"/>
  <sheetViews>
    <sheetView zoomScaleSheetLayoutView="100" workbookViewId="0">
      <selection sqref="A1:D28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3" t="s">
        <v>43</v>
      </c>
      <c r="B1" s="3"/>
      <c r="D1" s="5"/>
    </row>
    <row r="2" spans="1:4">
      <c r="A2" s="3" t="s">
        <v>139</v>
      </c>
      <c r="B2" s="3"/>
    </row>
    <row r="5" spans="1:4" s="256" customFormat="1" ht="11.25" customHeight="1">
      <c r="A5" s="259" t="s">
        <v>294</v>
      </c>
      <c r="B5" s="89"/>
      <c r="C5" s="281"/>
      <c r="D5" s="280" t="s">
        <v>291</v>
      </c>
    </row>
    <row r="6" spans="1:4">
      <c r="A6" s="279"/>
      <c r="B6" s="279"/>
      <c r="C6" s="278"/>
      <c r="D6" s="277"/>
    </row>
    <row r="7" spans="1:4" ht="15" customHeight="1">
      <c r="A7" s="228" t="s">
        <v>45</v>
      </c>
      <c r="B7" s="227" t="s">
        <v>46</v>
      </c>
      <c r="C7" s="225" t="s">
        <v>243</v>
      </c>
      <c r="D7" s="276" t="s">
        <v>290</v>
      </c>
    </row>
    <row r="8" spans="1:4">
      <c r="A8" s="223" t="s">
        <v>573</v>
      </c>
      <c r="B8" s="262" t="s">
        <v>573</v>
      </c>
      <c r="C8" s="263"/>
      <c r="D8" s="262"/>
    </row>
    <row r="9" spans="1:4">
      <c r="A9" s="223"/>
      <c r="B9" s="262"/>
      <c r="C9" s="263"/>
      <c r="D9" s="262"/>
    </row>
    <row r="10" spans="1:4">
      <c r="A10" s="223"/>
      <c r="B10" s="262"/>
      <c r="C10" s="263"/>
      <c r="D10" s="262"/>
    </row>
    <row r="11" spans="1:4">
      <c r="A11" s="223"/>
      <c r="B11" s="262"/>
      <c r="C11" s="263"/>
      <c r="D11" s="262"/>
    </row>
    <row r="12" spans="1:4">
      <c r="A12" s="223"/>
      <c r="B12" s="262"/>
      <c r="C12" s="263"/>
      <c r="D12" s="262"/>
    </row>
    <row r="13" spans="1:4">
      <c r="A13" s="223"/>
      <c r="B13" s="262"/>
      <c r="C13" s="263"/>
      <c r="D13" s="262"/>
    </row>
    <row r="14" spans="1:4">
      <c r="A14" s="223"/>
      <c r="B14" s="262"/>
      <c r="C14" s="263"/>
      <c r="D14" s="262"/>
    </row>
    <row r="15" spans="1:4">
      <c r="A15" s="223"/>
      <c r="B15" s="262"/>
      <c r="C15" s="263"/>
      <c r="D15" s="262"/>
    </row>
    <row r="16" spans="1:4">
      <c r="A16" s="282"/>
      <c r="B16" s="282" t="s">
        <v>293</v>
      </c>
      <c r="C16" s="219">
        <f>SUM(C8:C15)</f>
        <v>0</v>
      </c>
      <c r="D16" s="275"/>
    </row>
    <row r="17" spans="1:4">
      <c r="A17" s="60"/>
      <c r="B17" s="60"/>
      <c r="C17" s="231"/>
      <c r="D17" s="60"/>
    </row>
    <row r="18" spans="1:4">
      <c r="A18" s="60"/>
      <c r="B18" s="60"/>
      <c r="C18" s="231"/>
      <c r="D18" s="60"/>
    </row>
    <row r="19" spans="1:4" s="256" customFormat="1" ht="11.25" customHeight="1">
      <c r="A19" s="259" t="s">
        <v>292</v>
      </c>
      <c r="B19" s="60"/>
      <c r="C19" s="281"/>
      <c r="D19" s="280" t="s">
        <v>291</v>
      </c>
    </row>
    <row r="20" spans="1:4">
      <c r="A20" s="279"/>
      <c r="B20" s="279"/>
      <c r="C20" s="278"/>
      <c r="D20" s="277"/>
    </row>
    <row r="21" spans="1:4" ht="15" customHeight="1">
      <c r="A21" s="228" t="s">
        <v>45</v>
      </c>
      <c r="B21" s="227" t="s">
        <v>46</v>
      </c>
      <c r="C21" s="225" t="s">
        <v>243</v>
      </c>
      <c r="D21" s="276" t="s">
        <v>290</v>
      </c>
    </row>
    <row r="22" spans="1:4">
      <c r="A22" s="237" t="s">
        <v>573</v>
      </c>
      <c r="B22" s="274" t="s">
        <v>573</v>
      </c>
      <c r="C22" s="263"/>
      <c r="D22" s="262"/>
    </row>
    <row r="23" spans="1:4">
      <c r="A23" s="237"/>
      <c r="B23" s="274"/>
      <c r="C23" s="263"/>
      <c r="D23" s="262"/>
    </row>
    <row r="24" spans="1:4">
      <c r="A24" s="237"/>
      <c r="B24" s="274"/>
      <c r="C24" s="263"/>
      <c r="D24" s="262"/>
    </row>
    <row r="25" spans="1:4">
      <c r="A25" s="237"/>
      <c r="B25" s="274"/>
      <c r="C25" s="263"/>
      <c r="D25" s="262"/>
    </row>
    <row r="26" spans="1:4">
      <c r="A26" s="251"/>
      <c r="B26" s="251" t="s">
        <v>289</v>
      </c>
      <c r="C26" s="233">
        <f>SUM(C22:C25)</f>
        <v>0</v>
      </c>
      <c r="D26" s="275"/>
    </row>
    <row r="28" spans="1:4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EZE</cp:lastModifiedBy>
  <cp:lastPrinted>2018-02-26T23:00:30Z</cp:lastPrinted>
  <dcterms:created xsi:type="dcterms:W3CDTF">2012-12-11T20:36:24Z</dcterms:created>
  <dcterms:modified xsi:type="dcterms:W3CDTF">2018-11-04T21:45:52Z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